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07-07\Desktop\"/>
    </mc:Choice>
  </mc:AlternateContent>
  <bookViews>
    <workbookView xWindow="-105" yWindow="-105" windowWidth="23250" windowHeight="12570"/>
  </bookViews>
  <sheets>
    <sheet name="基本データ入力" sheetId="7" r:id="rId1"/>
    <sheet name="一覧表" sheetId="3" r:id="rId2"/>
    <sheet name="処理用（さわらないようにお願いします）" sheetId="5" r:id="rId3"/>
  </sheets>
  <definedNames>
    <definedName name="_xlnm.Print_Area" localSheetId="1">一覧表!$A$1:$N$171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3" l="1"/>
  <c r="H16" i="3"/>
  <c r="U152" i="5" l="1"/>
  <c r="U151" i="5"/>
  <c r="U150" i="5"/>
  <c r="U149" i="5"/>
  <c r="U148" i="5"/>
  <c r="U147" i="5"/>
  <c r="U146" i="5"/>
  <c r="U145" i="5"/>
  <c r="U144" i="5"/>
  <c r="U143" i="5"/>
  <c r="U142" i="5"/>
  <c r="U141" i="5"/>
  <c r="U140" i="5"/>
  <c r="U139" i="5"/>
  <c r="U138" i="5"/>
  <c r="U137" i="5"/>
  <c r="U136" i="5"/>
  <c r="U135" i="5"/>
  <c r="U134" i="5"/>
  <c r="U133" i="5"/>
  <c r="U132" i="5"/>
  <c r="U131" i="5"/>
  <c r="U130" i="5"/>
  <c r="U129" i="5"/>
  <c r="U128" i="5"/>
  <c r="U127" i="5"/>
  <c r="U126" i="5"/>
  <c r="U125" i="5"/>
  <c r="U124" i="5"/>
  <c r="U123" i="5"/>
  <c r="U122" i="5"/>
  <c r="U121" i="5"/>
  <c r="U120" i="5"/>
  <c r="U119" i="5"/>
  <c r="U118" i="5"/>
  <c r="U117" i="5"/>
  <c r="U116" i="5"/>
  <c r="U115" i="5"/>
  <c r="U114" i="5"/>
  <c r="U113" i="5"/>
  <c r="U112" i="5"/>
  <c r="U111" i="5"/>
  <c r="U110" i="5"/>
  <c r="U109" i="5"/>
  <c r="U108" i="5"/>
  <c r="U107" i="5"/>
  <c r="U106" i="5"/>
  <c r="U105" i="5"/>
  <c r="U104" i="5"/>
  <c r="U103" i="5"/>
  <c r="U102" i="5"/>
  <c r="U101" i="5"/>
  <c r="U100" i="5"/>
  <c r="U99" i="5"/>
  <c r="U98" i="5"/>
  <c r="U97" i="5"/>
  <c r="U96" i="5"/>
  <c r="U95" i="5"/>
  <c r="U94" i="5"/>
  <c r="U93" i="5"/>
  <c r="U92" i="5"/>
  <c r="U91" i="5"/>
  <c r="U90" i="5"/>
  <c r="U89" i="5"/>
  <c r="U88" i="5"/>
  <c r="U87" i="5"/>
  <c r="U86" i="5"/>
  <c r="U85" i="5"/>
  <c r="U84" i="5"/>
  <c r="U83" i="5"/>
  <c r="U82" i="5"/>
  <c r="U81" i="5"/>
  <c r="U80" i="5"/>
  <c r="U79" i="5"/>
  <c r="U78" i="5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U50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U8" i="5"/>
  <c r="U7" i="5"/>
  <c r="U6" i="5"/>
  <c r="U5" i="5"/>
  <c r="U4" i="5"/>
  <c r="U3" i="5"/>
  <c r="U2" i="5"/>
  <c r="B24" i="3"/>
  <c r="Q33" i="3" s="1"/>
  <c r="P33" i="3" s="1"/>
  <c r="B22" i="3"/>
  <c r="D26" i="3"/>
  <c r="D158" i="3"/>
  <c r="D25" i="3"/>
  <c r="D33" i="3"/>
  <c r="D28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7" i="3"/>
  <c r="D24" i="3"/>
  <c r="D23" i="3"/>
  <c r="D22" i="3"/>
  <c r="D151" i="5"/>
  <c r="C151" i="5" s="1"/>
  <c r="E151" i="5"/>
  <c r="F151" i="5"/>
  <c r="G151" i="5"/>
  <c r="C171" i="3"/>
  <c r="H151" i="5"/>
  <c r="I151" i="5"/>
  <c r="J151" i="5"/>
  <c r="K151" i="5"/>
  <c r="L151" i="5"/>
  <c r="M151" i="5"/>
  <c r="N151" i="5"/>
  <c r="Z151" i="5" s="1"/>
  <c r="O151" i="5"/>
  <c r="P151" i="5"/>
  <c r="Q151" i="5"/>
  <c r="R151" i="5"/>
  <c r="S151" i="5"/>
  <c r="T151" i="5"/>
  <c r="D152" i="5"/>
  <c r="E152" i="5"/>
  <c r="F152" i="5"/>
  <c r="G152" i="5"/>
  <c r="H152" i="5"/>
  <c r="I152" i="5"/>
  <c r="J152" i="5"/>
  <c r="K152" i="5"/>
  <c r="L152" i="5"/>
  <c r="M152" i="5"/>
  <c r="N152" i="5"/>
  <c r="Z152" i="5" s="1"/>
  <c r="O152" i="5"/>
  <c r="P152" i="5"/>
  <c r="Q152" i="5"/>
  <c r="R152" i="5"/>
  <c r="S152" i="5"/>
  <c r="T152" i="5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T140" i="3" s="1"/>
  <c r="B130" i="3"/>
  <c r="B129" i="3"/>
  <c r="B128" i="3"/>
  <c r="B127" i="3"/>
  <c r="S136" i="3" s="1"/>
  <c r="R136" i="3" s="1"/>
  <c r="B126" i="3"/>
  <c r="B125" i="3"/>
  <c r="B124" i="3"/>
  <c r="B123" i="3"/>
  <c r="T132" i="3" s="1"/>
  <c r="B122" i="3"/>
  <c r="B121" i="3"/>
  <c r="B120" i="3"/>
  <c r="B119" i="3"/>
  <c r="S128" i="3" s="1"/>
  <c r="B118" i="3"/>
  <c r="B117" i="3"/>
  <c r="B116" i="3"/>
  <c r="B115" i="3"/>
  <c r="T124" i="3" s="1"/>
  <c r="B114" i="3"/>
  <c r="S123" i="3" s="1"/>
  <c r="R123" i="3" s="1"/>
  <c r="B113" i="3"/>
  <c r="B112" i="3"/>
  <c r="B111" i="3"/>
  <c r="T120" i="3" s="1"/>
  <c r="B110" i="3"/>
  <c r="T119" i="3" s="1"/>
  <c r="B109" i="3"/>
  <c r="B108" i="3"/>
  <c r="B107" i="3"/>
  <c r="B106" i="3"/>
  <c r="Q115" i="3" s="1"/>
  <c r="P115" i="3" s="1"/>
  <c r="B105" i="3"/>
  <c r="B104" i="3"/>
  <c r="B103" i="3"/>
  <c r="T112" i="3" s="1"/>
  <c r="B102" i="3"/>
  <c r="S111" i="3" s="1"/>
  <c r="R111" i="3" s="1"/>
  <c r="B101" i="3"/>
  <c r="B100" i="3"/>
  <c r="B99" i="3"/>
  <c r="Q108" i="3" s="1"/>
  <c r="P108" i="3" s="1"/>
  <c r="B98" i="3"/>
  <c r="T107" i="3" s="1"/>
  <c r="B97" i="3"/>
  <c r="B96" i="3"/>
  <c r="B95" i="3"/>
  <c r="T104" i="3" s="1"/>
  <c r="B94" i="3"/>
  <c r="B93" i="3"/>
  <c r="B92" i="3"/>
  <c r="B91" i="3"/>
  <c r="Q100" i="3" s="1"/>
  <c r="P100" i="3" s="1"/>
  <c r="B90" i="3"/>
  <c r="B89" i="3"/>
  <c r="B88" i="3"/>
  <c r="B87" i="3"/>
  <c r="S96" i="3" s="1"/>
  <c r="R96" i="3" s="1"/>
  <c r="B86" i="3"/>
  <c r="U95" i="3" s="1"/>
  <c r="B85" i="3"/>
  <c r="B84" i="3"/>
  <c r="B83" i="3"/>
  <c r="S92" i="3" s="1"/>
  <c r="B82" i="3"/>
  <c r="S91" i="3" s="1"/>
  <c r="R91" i="3" s="1"/>
  <c r="B81" i="3"/>
  <c r="B80" i="3"/>
  <c r="B79" i="3"/>
  <c r="Q88" i="3" s="1"/>
  <c r="P88" i="3" s="1"/>
  <c r="B78" i="3"/>
  <c r="S87" i="3" s="1"/>
  <c r="R87" i="3" s="1"/>
  <c r="B77" i="3"/>
  <c r="B76" i="3"/>
  <c r="B75" i="3"/>
  <c r="Q84" i="3" s="1"/>
  <c r="P84" i="3" s="1"/>
  <c r="B74" i="3"/>
  <c r="S83" i="3" s="1"/>
  <c r="R83" i="3" s="1"/>
  <c r="B73" i="3"/>
  <c r="B72" i="3"/>
  <c r="B71" i="3"/>
  <c r="S80" i="3" s="1"/>
  <c r="R80" i="3" s="1"/>
  <c r="B70" i="3"/>
  <c r="S79" i="3" s="1"/>
  <c r="R79" i="3" s="1"/>
  <c r="B69" i="3"/>
  <c r="B68" i="3"/>
  <c r="B67" i="3"/>
  <c r="S76" i="3" s="1"/>
  <c r="R76" i="3" s="1"/>
  <c r="B66" i="3"/>
  <c r="S75" i="3" s="1"/>
  <c r="R75" i="3" s="1"/>
  <c r="B65" i="3"/>
  <c r="B64" i="3"/>
  <c r="B63" i="3"/>
  <c r="B62" i="3"/>
  <c r="T71" i="3" s="1"/>
  <c r="B61" i="3"/>
  <c r="B60" i="3"/>
  <c r="B59" i="3"/>
  <c r="Q68" i="3" s="1"/>
  <c r="B58" i="3"/>
  <c r="U67" i="3" s="1"/>
  <c r="B57" i="3"/>
  <c r="Q66" i="3" s="1"/>
  <c r="B56" i="3"/>
  <c r="B55" i="3"/>
  <c r="Q64" i="3" s="1"/>
  <c r="B54" i="3"/>
  <c r="Q63" i="3" s="1"/>
  <c r="P63" i="3" s="1"/>
  <c r="B53" i="3"/>
  <c r="Q62" i="3" s="1"/>
  <c r="B52" i="3"/>
  <c r="B51" i="3"/>
  <c r="Q60" i="3" s="1"/>
  <c r="B50" i="3"/>
  <c r="T59" i="3" s="1"/>
  <c r="B49" i="3"/>
  <c r="Q58" i="3" s="1"/>
  <c r="P58" i="3" s="1"/>
  <c r="B48" i="3"/>
  <c r="B47" i="3"/>
  <c r="Q56" i="3" s="1"/>
  <c r="B46" i="3"/>
  <c r="T55" i="3" s="1"/>
  <c r="B45" i="3"/>
  <c r="U54" i="3" s="1"/>
  <c r="B44" i="3"/>
  <c r="B43" i="3"/>
  <c r="Q52" i="3" s="1"/>
  <c r="P52" i="3" s="1"/>
  <c r="B42" i="3"/>
  <c r="S51" i="3" s="1"/>
  <c r="B41" i="3"/>
  <c r="Q50" i="3" s="1"/>
  <c r="P50" i="3" s="1"/>
  <c r="B40" i="3"/>
  <c r="B39" i="3"/>
  <c r="Q48" i="3" s="1"/>
  <c r="B38" i="3"/>
  <c r="S47" i="3" s="1"/>
  <c r="R47" i="3" s="1"/>
  <c r="B37" i="3"/>
  <c r="B36" i="3"/>
  <c r="T45" i="3" s="1"/>
  <c r="B35" i="3"/>
  <c r="Q44" i="3" s="1"/>
  <c r="B34" i="3"/>
  <c r="S43" i="3" s="1"/>
  <c r="R43" i="3" s="1"/>
  <c r="B33" i="3"/>
  <c r="B32" i="3"/>
  <c r="T41" i="3" s="1"/>
  <c r="B31" i="3"/>
  <c r="Q40" i="3" s="1"/>
  <c r="B30" i="3"/>
  <c r="U39" i="3" s="1"/>
  <c r="B29" i="3"/>
  <c r="Q38" i="3" s="1"/>
  <c r="B28" i="3"/>
  <c r="B27" i="3"/>
  <c r="Q36" i="3" s="1"/>
  <c r="B26" i="3"/>
  <c r="U35" i="3" s="1"/>
  <c r="B25" i="3"/>
  <c r="Q34" i="3" s="1"/>
  <c r="B23" i="3"/>
  <c r="T32" i="3" s="1"/>
  <c r="D3" i="5"/>
  <c r="E3" i="5"/>
  <c r="F3" i="5"/>
  <c r="G3" i="5"/>
  <c r="C23" i="3" s="1"/>
  <c r="H3" i="5"/>
  <c r="I3" i="5"/>
  <c r="J3" i="5"/>
  <c r="K3" i="5"/>
  <c r="L3" i="5"/>
  <c r="M3" i="5"/>
  <c r="N3" i="5"/>
  <c r="Z3" i="5" s="1"/>
  <c r="O3" i="5"/>
  <c r="P3" i="5"/>
  <c r="Q3" i="5"/>
  <c r="R3" i="5"/>
  <c r="S3" i="5"/>
  <c r="T3" i="5"/>
  <c r="D4" i="5"/>
  <c r="E4" i="5"/>
  <c r="F4" i="5"/>
  <c r="G4" i="5"/>
  <c r="C24" i="3" s="1"/>
  <c r="H4" i="5"/>
  <c r="I4" i="5"/>
  <c r="J4" i="5"/>
  <c r="K4" i="5"/>
  <c r="L4" i="5"/>
  <c r="M4" i="5"/>
  <c r="N4" i="5"/>
  <c r="Z4" i="5" s="1"/>
  <c r="O4" i="5"/>
  <c r="P4" i="5"/>
  <c r="Q4" i="5"/>
  <c r="R4" i="5"/>
  <c r="S4" i="5"/>
  <c r="T4" i="5"/>
  <c r="D5" i="5"/>
  <c r="E5" i="5"/>
  <c r="F5" i="5"/>
  <c r="G5" i="5"/>
  <c r="C25" i="3" s="1"/>
  <c r="H5" i="5"/>
  <c r="I5" i="5"/>
  <c r="J5" i="5"/>
  <c r="K5" i="5"/>
  <c r="L5" i="5"/>
  <c r="M5" i="5"/>
  <c r="N5" i="5"/>
  <c r="Z5" i="5" s="1"/>
  <c r="O5" i="5"/>
  <c r="P5" i="5"/>
  <c r="Q5" i="5"/>
  <c r="R5" i="5"/>
  <c r="S5" i="5"/>
  <c r="T5" i="5"/>
  <c r="D6" i="5"/>
  <c r="E6" i="5"/>
  <c r="F6" i="5"/>
  <c r="G6" i="5"/>
  <c r="C26" i="3" s="1"/>
  <c r="H6" i="5"/>
  <c r="I6" i="5"/>
  <c r="J6" i="5"/>
  <c r="K6" i="5"/>
  <c r="L6" i="5"/>
  <c r="M6" i="5"/>
  <c r="N6" i="5"/>
  <c r="Z6" i="5" s="1"/>
  <c r="O6" i="5"/>
  <c r="P6" i="5"/>
  <c r="Q6" i="5"/>
  <c r="R6" i="5"/>
  <c r="S6" i="5"/>
  <c r="T6" i="5"/>
  <c r="D7" i="5"/>
  <c r="E7" i="5"/>
  <c r="F7" i="5"/>
  <c r="G7" i="5"/>
  <c r="C27" i="3" s="1"/>
  <c r="H7" i="5"/>
  <c r="I7" i="5"/>
  <c r="J7" i="5"/>
  <c r="K7" i="5"/>
  <c r="L7" i="5"/>
  <c r="M7" i="5"/>
  <c r="N7" i="5"/>
  <c r="Z7" i="5" s="1"/>
  <c r="O7" i="5"/>
  <c r="P7" i="5"/>
  <c r="Q7" i="5"/>
  <c r="R7" i="5"/>
  <c r="S7" i="5"/>
  <c r="T7" i="5"/>
  <c r="D8" i="5"/>
  <c r="E8" i="5"/>
  <c r="F8" i="5"/>
  <c r="G8" i="5"/>
  <c r="C28" i="3" s="1"/>
  <c r="H8" i="5"/>
  <c r="I8" i="5"/>
  <c r="J8" i="5"/>
  <c r="K8" i="5"/>
  <c r="L8" i="5"/>
  <c r="M8" i="5"/>
  <c r="N8" i="5"/>
  <c r="Z8" i="5" s="1"/>
  <c r="O8" i="5"/>
  <c r="P8" i="5"/>
  <c r="Q8" i="5"/>
  <c r="R8" i="5"/>
  <c r="S8" i="5"/>
  <c r="T8" i="5"/>
  <c r="D9" i="5"/>
  <c r="E9" i="5"/>
  <c r="F9" i="5"/>
  <c r="G9" i="5"/>
  <c r="C29" i="3" s="1"/>
  <c r="H9" i="5"/>
  <c r="I9" i="5"/>
  <c r="J9" i="5"/>
  <c r="K9" i="5"/>
  <c r="L9" i="5"/>
  <c r="M9" i="5"/>
  <c r="N9" i="5"/>
  <c r="O9" i="5"/>
  <c r="P9" i="5"/>
  <c r="Q9" i="5"/>
  <c r="R9" i="5"/>
  <c r="S9" i="5"/>
  <c r="T9" i="5"/>
  <c r="D10" i="5"/>
  <c r="E10" i="5"/>
  <c r="F10" i="5"/>
  <c r="G10" i="5"/>
  <c r="C30" i="3" s="1"/>
  <c r="H10" i="5"/>
  <c r="I10" i="5"/>
  <c r="J10" i="5"/>
  <c r="K10" i="5"/>
  <c r="L10" i="5"/>
  <c r="M10" i="5"/>
  <c r="N10" i="5"/>
  <c r="Z10" i="5" s="1"/>
  <c r="O10" i="5"/>
  <c r="P10" i="5"/>
  <c r="Q10" i="5"/>
  <c r="R10" i="5"/>
  <c r="S10" i="5"/>
  <c r="T10" i="5"/>
  <c r="D11" i="5"/>
  <c r="E11" i="5"/>
  <c r="F11" i="5"/>
  <c r="G11" i="5"/>
  <c r="C31" i="3" s="1"/>
  <c r="H11" i="5"/>
  <c r="I11" i="5"/>
  <c r="J11" i="5"/>
  <c r="K11" i="5"/>
  <c r="L11" i="5"/>
  <c r="M11" i="5"/>
  <c r="N11" i="5"/>
  <c r="Z11" i="5" s="1"/>
  <c r="O11" i="5"/>
  <c r="P11" i="5"/>
  <c r="Q11" i="5"/>
  <c r="R11" i="5"/>
  <c r="S11" i="5"/>
  <c r="T11" i="5"/>
  <c r="D12" i="5"/>
  <c r="E12" i="5"/>
  <c r="F12" i="5"/>
  <c r="G12" i="5"/>
  <c r="C32" i="3" s="1"/>
  <c r="H12" i="5"/>
  <c r="I12" i="5"/>
  <c r="J12" i="5"/>
  <c r="K12" i="5"/>
  <c r="L12" i="5"/>
  <c r="M12" i="5"/>
  <c r="N12" i="5"/>
  <c r="Z12" i="5" s="1"/>
  <c r="O12" i="5"/>
  <c r="P12" i="5"/>
  <c r="Q12" i="5"/>
  <c r="R12" i="5"/>
  <c r="S12" i="5"/>
  <c r="T12" i="5"/>
  <c r="D13" i="5"/>
  <c r="E13" i="5"/>
  <c r="F13" i="5"/>
  <c r="G13" i="5"/>
  <c r="C33" i="3" s="1"/>
  <c r="H13" i="5"/>
  <c r="I13" i="5"/>
  <c r="J13" i="5"/>
  <c r="K13" i="5"/>
  <c r="L13" i="5"/>
  <c r="M13" i="5"/>
  <c r="N13" i="5"/>
  <c r="Z13" i="5" s="1"/>
  <c r="O13" i="5"/>
  <c r="P13" i="5"/>
  <c r="Q13" i="5"/>
  <c r="R13" i="5"/>
  <c r="S13" i="5"/>
  <c r="T13" i="5"/>
  <c r="D14" i="5"/>
  <c r="E14" i="5"/>
  <c r="F14" i="5"/>
  <c r="G14" i="5"/>
  <c r="C34" i="3" s="1"/>
  <c r="H14" i="5"/>
  <c r="I14" i="5"/>
  <c r="J14" i="5"/>
  <c r="K14" i="5"/>
  <c r="L14" i="5"/>
  <c r="M14" i="5"/>
  <c r="N14" i="5"/>
  <c r="Z14" i="5" s="1"/>
  <c r="O14" i="5"/>
  <c r="P14" i="5"/>
  <c r="Q14" i="5"/>
  <c r="R14" i="5"/>
  <c r="S14" i="5"/>
  <c r="T14" i="5"/>
  <c r="D15" i="5"/>
  <c r="E15" i="5"/>
  <c r="F15" i="5"/>
  <c r="G15" i="5"/>
  <c r="C35" i="3" s="1"/>
  <c r="H15" i="5"/>
  <c r="I15" i="5"/>
  <c r="J15" i="5"/>
  <c r="K15" i="5"/>
  <c r="L15" i="5"/>
  <c r="M15" i="5"/>
  <c r="N15" i="5"/>
  <c r="Z15" i="5" s="1"/>
  <c r="O15" i="5"/>
  <c r="P15" i="5"/>
  <c r="Q15" i="5"/>
  <c r="R15" i="5"/>
  <c r="S15" i="5"/>
  <c r="T15" i="5"/>
  <c r="D16" i="5"/>
  <c r="E16" i="5"/>
  <c r="F16" i="5"/>
  <c r="G16" i="5"/>
  <c r="C36" i="3" s="1"/>
  <c r="H16" i="5"/>
  <c r="I16" i="5"/>
  <c r="J16" i="5"/>
  <c r="K16" i="5"/>
  <c r="L16" i="5"/>
  <c r="M16" i="5"/>
  <c r="N16" i="5"/>
  <c r="Z16" i="5" s="1"/>
  <c r="O16" i="5"/>
  <c r="P16" i="5"/>
  <c r="Q16" i="5"/>
  <c r="R16" i="5"/>
  <c r="S16" i="5"/>
  <c r="T16" i="5"/>
  <c r="D17" i="5"/>
  <c r="E17" i="5"/>
  <c r="F17" i="5"/>
  <c r="G17" i="5"/>
  <c r="C37" i="3" s="1"/>
  <c r="H17" i="5"/>
  <c r="I17" i="5"/>
  <c r="J17" i="5"/>
  <c r="K17" i="5"/>
  <c r="L17" i="5"/>
  <c r="M17" i="5"/>
  <c r="N17" i="5"/>
  <c r="Z17" i="5" s="1"/>
  <c r="O17" i="5"/>
  <c r="P17" i="5"/>
  <c r="Q17" i="5"/>
  <c r="R17" i="5"/>
  <c r="S17" i="5"/>
  <c r="T17" i="5"/>
  <c r="D18" i="5"/>
  <c r="E18" i="5"/>
  <c r="F18" i="5"/>
  <c r="G18" i="5"/>
  <c r="C38" i="3" s="1"/>
  <c r="H18" i="5"/>
  <c r="I18" i="5"/>
  <c r="J18" i="5"/>
  <c r="K18" i="5"/>
  <c r="L18" i="5"/>
  <c r="M18" i="5"/>
  <c r="N18" i="5"/>
  <c r="Z18" i="5" s="1"/>
  <c r="O18" i="5"/>
  <c r="P18" i="5"/>
  <c r="Q18" i="5"/>
  <c r="R18" i="5"/>
  <c r="S18" i="5"/>
  <c r="T18" i="5"/>
  <c r="D19" i="5"/>
  <c r="E19" i="5"/>
  <c r="F19" i="5"/>
  <c r="G19" i="5"/>
  <c r="C39" i="3" s="1"/>
  <c r="H19" i="5"/>
  <c r="I19" i="5"/>
  <c r="J19" i="5"/>
  <c r="K19" i="5"/>
  <c r="L19" i="5"/>
  <c r="M19" i="5"/>
  <c r="N19" i="5"/>
  <c r="Z19" i="5" s="1"/>
  <c r="O19" i="5"/>
  <c r="P19" i="5"/>
  <c r="Q19" i="5"/>
  <c r="R19" i="5"/>
  <c r="S19" i="5"/>
  <c r="T19" i="5"/>
  <c r="D20" i="5"/>
  <c r="E20" i="5"/>
  <c r="F20" i="5"/>
  <c r="G20" i="5"/>
  <c r="C40" i="3" s="1"/>
  <c r="H20" i="5"/>
  <c r="I20" i="5"/>
  <c r="J20" i="5"/>
  <c r="K20" i="5"/>
  <c r="L20" i="5"/>
  <c r="M20" i="5"/>
  <c r="N20" i="5"/>
  <c r="Z20" i="5" s="1"/>
  <c r="O20" i="5"/>
  <c r="P20" i="5"/>
  <c r="Q20" i="5"/>
  <c r="R20" i="5"/>
  <c r="S20" i="5"/>
  <c r="T20" i="5"/>
  <c r="D21" i="5"/>
  <c r="E21" i="5"/>
  <c r="F21" i="5"/>
  <c r="G21" i="5"/>
  <c r="C41" i="3" s="1"/>
  <c r="H21" i="5"/>
  <c r="I21" i="5"/>
  <c r="J21" i="5"/>
  <c r="K21" i="5"/>
  <c r="L21" i="5"/>
  <c r="M21" i="5"/>
  <c r="N21" i="5"/>
  <c r="Z21" i="5" s="1"/>
  <c r="O21" i="5"/>
  <c r="P21" i="5"/>
  <c r="Q21" i="5"/>
  <c r="R21" i="5"/>
  <c r="S21" i="5"/>
  <c r="T21" i="5"/>
  <c r="D22" i="5"/>
  <c r="E22" i="5"/>
  <c r="F22" i="5"/>
  <c r="G22" i="5"/>
  <c r="C42" i="3" s="1"/>
  <c r="H22" i="5"/>
  <c r="I22" i="5"/>
  <c r="J22" i="5"/>
  <c r="K22" i="5"/>
  <c r="L22" i="5"/>
  <c r="M22" i="5"/>
  <c r="N22" i="5"/>
  <c r="Z22" i="5" s="1"/>
  <c r="O22" i="5"/>
  <c r="P22" i="5"/>
  <c r="Q22" i="5"/>
  <c r="R22" i="5"/>
  <c r="S22" i="5"/>
  <c r="T22" i="5"/>
  <c r="D23" i="5"/>
  <c r="E23" i="5"/>
  <c r="F23" i="5"/>
  <c r="G23" i="5"/>
  <c r="C43" i="3" s="1"/>
  <c r="H23" i="5"/>
  <c r="I23" i="5"/>
  <c r="J23" i="5"/>
  <c r="K23" i="5"/>
  <c r="L23" i="5"/>
  <c r="M23" i="5"/>
  <c r="N23" i="5"/>
  <c r="Z23" i="5" s="1"/>
  <c r="O23" i="5"/>
  <c r="P23" i="5"/>
  <c r="Q23" i="5"/>
  <c r="R23" i="5"/>
  <c r="S23" i="5"/>
  <c r="T23" i="5"/>
  <c r="D24" i="5"/>
  <c r="E24" i="5"/>
  <c r="F24" i="5"/>
  <c r="G24" i="5"/>
  <c r="C44" i="3" s="1"/>
  <c r="H24" i="5"/>
  <c r="I24" i="5"/>
  <c r="J24" i="5"/>
  <c r="K24" i="5"/>
  <c r="L24" i="5"/>
  <c r="M24" i="5"/>
  <c r="N24" i="5"/>
  <c r="Z24" i="5" s="1"/>
  <c r="O24" i="5"/>
  <c r="P24" i="5"/>
  <c r="Q24" i="5"/>
  <c r="R24" i="5"/>
  <c r="S24" i="5"/>
  <c r="T24" i="5"/>
  <c r="D25" i="5"/>
  <c r="E25" i="5"/>
  <c r="F25" i="5"/>
  <c r="G25" i="5"/>
  <c r="C45" i="3" s="1"/>
  <c r="H25" i="5"/>
  <c r="I25" i="5"/>
  <c r="J25" i="5"/>
  <c r="K25" i="5"/>
  <c r="L25" i="5"/>
  <c r="M25" i="5"/>
  <c r="N25" i="5"/>
  <c r="Z25" i="5" s="1"/>
  <c r="O25" i="5"/>
  <c r="P25" i="5"/>
  <c r="Q25" i="5"/>
  <c r="R25" i="5"/>
  <c r="S25" i="5"/>
  <c r="T25" i="5"/>
  <c r="D26" i="5"/>
  <c r="E26" i="5"/>
  <c r="F26" i="5"/>
  <c r="G26" i="5"/>
  <c r="C46" i="3" s="1"/>
  <c r="H26" i="5"/>
  <c r="I26" i="5"/>
  <c r="J26" i="5"/>
  <c r="K26" i="5"/>
  <c r="L26" i="5"/>
  <c r="M26" i="5"/>
  <c r="N26" i="5"/>
  <c r="Z26" i="5" s="1"/>
  <c r="O26" i="5"/>
  <c r="P26" i="5"/>
  <c r="Q26" i="5"/>
  <c r="R26" i="5"/>
  <c r="S26" i="5"/>
  <c r="T26" i="5"/>
  <c r="D27" i="5"/>
  <c r="E27" i="5"/>
  <c r="F27" i="5"/>
  <c r="G27" i="5"/>
  <c r="C47" i="3" s="1"/>
  <c r="H27" i="5"/>
  <c r="I27" i="5"/>
  <c r="J27" i="5"/>
  <c r="K27" i="5"/>
  <c r="L27" i="5"/>
  <c r="M27" i="5"/>
  <c r="N27" i="5"/>
  <c r="Z27" i="5" s="1"/>
  <c r="O27" i="5"/>
  <c r="P27" i="5"/>
  <c r="Q27" i="5"/>
  <c r="R27" i="5"/>
  <c r="S27" i="5"/>
  <c r="T27" i="5"/>
  <c r="D28" i="5"/>
  <c r="E28" i="5"/>
  <c r="F28" i="5"/>
  <c r="G28" i="5"/>
  <c r="C48" i="3" s="1"/>
  <c r="H28" i="5"/>
  <c r="I28" i="5"/>
  <c r="J28" i="5"/>
  <c r="K28" i="5"/>
  <c r="L28" i="5"/>
  <c r="M28" i="5"/>
  <c r="N28" i="5"/>
  <c r="Z28" i="5" s="1"/>
  <c r="O28" i="5"/>
  <c r="P28" i="5"/>
  <c r="Q28" i="5"/>
  <c r="R28" i="5"/>
  <c r="S28" i="5"/>
  <c r="T28" i="5"/>
  <c r="D29" i="5"/>
  <c r="E29" i="5"/>
  <c r="F29" i="5"/>
  <c r="G29" i="5"/>
  <c r="C49" i="3" s="1"/>
  <c r="H29" i="5"/>
  <c r="I29" i="5"/>
  <c r="J29" i="5"/>
  <c r="K29" i="5"/>
  <c r="L29" i="5"/>
  <c r="M29" i="5"/>
  <c r="N29" i="5"/>
  <c r="Z29" i="5" s="1"/>
  <c r="O29" i="5"/>
  <c r="P29" i="5"/>
  <c r="Q29" i="5"/>
  <c r="R29" i="5"/>
  <c r="S29" i="5"/>
  <c r="T29" i="5"/>
  <c r="D30" i="5"/>
  <c r="E30" i="5"/>
  <c r="F30" i="5"/>
  <c r="G30" i="5"/>
  <c r="C50" i="3" s="1"/>
  <c r="H30" i="5"/>
  <c r="I30" i="5"/>
  <c r="J30" i="5"/>
  <c r="K30" i="5"/>
  <c r="L30" i="5"/>
  <c r="M30" i="5"/>
  <c r="N30" i="5"/>
  <c r="Z30" i="5" s="1"/>
  <c r="O30" i="5"/>
  <c r="P30" i="5"/>
  <c r="Q30" i="5"/>
  <c r="R30" i="5"/>
  <c r="S30" i="5"/>
  <c r="T30" i="5"/>
  <c r="D31" i="5"/>
  <c r="E31" i="5"/>
  <c r="F31" i="5"/>
  <c r="G31" i="5"/>
  <c r="C51" i="3" s="1"/>
  <c r="H31" i="5"/>
  <c r="I31" i="5"/>
  <c r="J31" i="5"/>
  <c r="K31" i="5"/>
  <c r="L31" i="5"/>
  <c r="M31" i="5"/>
  <c r="N31" i="5"/>
  <c r="Z31" i="5" s="1"/>
  <c r="O31" i="5"/>
  <c r="P31" i="5"/>
  <c r="Q31" i="5"/>
  <c r="R31" i="5"/>
  <c r="S31" i="5"/>
  <c r="T31" i="5"/>
  <c r="D32" i="5"/>
  <c r="E32" i="5"/>
  <c r="F32" i="5"/>
  <c r="G32" i="5"/>
  <c r="C52" i="3" s="1"/>
  <c r="H32" i="5"/>
  <c r="I32" i="5"/>
  <c r="J32" i="5"/>
  <c r="K32" i="5"/>
  <c r="L32" i="5"/>
  <c r="M32" i="5"/>
  <c r="N32" i="5"/>
  <c r="Z32" i="5" s="1"/>
  <c r="O32" i="5"/>
  <c r="P32" i="5"/>
  <c r="Q32" i="5"/>
  <c r="R32" i="5"/>
  <c r="S32" i="5"/>
  <c r="T32" i="5"/>
  <c r="D33" i="5"/>
  <c r="E33" i="5"/>
  <c r="F33" i="5"/>
  <c r="G33" i="5"/>
  <c r="C53" i="3" s="1"/>
  <c r="H33" i="5"/>
  <c r="I33" i="5"/>
  <c r="J33" i="5"/>
  <c r="K33" i="5"/>
  <c r="L33" i="5"/>
  <c r="M33" i="5"/>
  <c r="N33" i="5"/>
  <c r="Z33" i="5" s="1"/>
  <c r="O33" i="5"/>
  <c r="P33" i="5"/>
  <c r="Q33" i="5"/>
  <c r="R33" i="5"/>
  <c r="S33" i="5"/>
  <c r="T33" i="5"/>
  <c r="D34" i="5"/>
  <c r="E34" i="5"/>
  <c r="F34" i="5"/>
  <c r="G34" i="5"/>
  <c r="C54" i="3" s="1"/>
  <c r="H34" i="5"/>
  <c r="I34" i="5"/>
  <c r="J34" i="5"/>
  <c r="K34" i="5"/>
  <c r="L34" i="5"/>
  <c r="M34" i="5"/>
  <c r="N34" i="5"/>
  <c r="Z34" i="5" s="1"/>
  <c r="O34" i="5"/>
  <c r="P34" i="5"/>
  <c r="Q34" i="5"/>
  <c r="R34" i="5"/>
  <c r="S34" i="5"/>
  <c r="T34" i="5"/>
  <c r="D35" i="5"/>
  <c r="E35" i="5"/>
  <c r="F35" i="5"/>
  <c r="G35" i="5"/>
  <c r="C55" i="3" s="1"/>
  <c r="H35" i="5"/>
  <c r="I35" i="5"/>
  <c r="J35" i="5"/>
  <c r="K35" i="5"/>
  <c r="L35" i="5"/>
  <c r="M35" i="5"/>
  <c r="N35" i="5"/>
  <c r="Z35" i="5" s="1"/>
  <c r="O35" i="5"/>
  <c r="P35" i="5"/>
  <c r="Q35" i="5"/>
  <c r="R35" i="5"/>
  <c r="S35" i="5"/>
  <c r="T35" i="5"/>
  <c r="D36" i="5"/>
  <c r="E36" i="5"/>
  <c r="F36" i="5"/>
  <c r="G36" i="5"/>
  <c r="C56" i="3" s="1"/>
  <c r="H36" i="5"/>
  <c r="I36" i="5"/>
  <c r="J36" i="5"/>
  <c r="K36" i="5"/>
  <c r="L36" i="5"/>
  <c r="M36" i="5"/>
  <c r="N36" i="5"/>
  <c r="Z36" i="5" s="1"/>
  <c r="O36" i="5"/>
  <c r="P36" i="5"/>
  <c r="Q36" i="5"/>
  <c r="R36" i="5"/>
  <c r="S36" i="5"/>
  <c r="T36" i="5"/>
  <c r="D37" i="5"/>
  <c r="E37" i="5"/>
  <c r="F37" i="5"/>
  <c r="G37" i="5"/>
  <c r="C57" i="3" s="1"/>
  <c r="H37" i="5"/>
  <c r="I37" i="5"/>
  <c r="J37" i="5"/>
  <c r="K37" i="5"/>
  <c r="L37" i="5"/>
  <c r="M37" i="5"/>
  <c r="N37" i="5"/>
  <c r="Z37" i="5" s="1"/>
  <c r="O37" i="5"/>
  <c r="P37" i="5"/>
  <c r="Q37" i="5"/>
  <c r="R37" i="5"/>
  <c r="S37" i="5"/>
  <c r="T37" i="5"/>
  <c r="D38" i="5"/>
  <c r="E38" i="5"/>
  <c r="F38" i="5"/>
  <c r="G38" i="5"/>
  <c r="C58" i="3" s="1"/>
  <c r="H38" i="5"/>
  <c r="I38" i="5"/>
  <c r="J38" i="5"/>
  <c r="K38" i="5"/>
  <c r="L38" i="5"/>
  <c r="M38" i="5"/>
  <c r="N38" i="5"/>
  <c r="Z38" i="5" s="1"/>
  <c r="O38" i="5"/>
  <c r="P38" i="5"/>
  <c r="Q38" i="5"/>
  <c r="R38" i="5"/>
  <c r="S38" i="5"/>
  <c r="T38" i="5"/>
  <c r="D39" i="5"/>
  <c r="E39" i="5"/>
  <c r="F39" i="5"/>
  <c r="G39" i="5"/>
  <c r="C59" i="3" s="1"/>
  <c r="H39" i="5"/>
  <c r="I39" i="5"/>
  <c r="J39" i="5"/>
  <c r="K39" i="5"/>
  <c r="L39" i="5"/>
  <c r="M39" i="5"/>
  <c r="N39" i="5"/>
  <c r="Z39" i="5" s="1"/>
  <c r="O39" i="5"/>
  <c r="P39" i="5"/>
  <c r="Q39" i="5"/>
  <c r="R39" i="5"/>
  <c r="S39" i="5"/>
  <c r="T39" i="5"/>
  <c r="D40" i="5"/>
  <c r="E40" i="5"/>
  <c r="F40" i="5"/>
  <c r="G40" i="5"/>
  <c r="C60" i="3" s="1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D41" i="5"/>
  <c r="E41" i="5"/>
  <c r="F41" i="5"/>
  <c r="G41" i="5"/>
  <c r="C61" i="3" s="1"/>
  <c r="H41" i="5"/>
  <c r="I41" i="5"/>
  <c r="J41" i="5"/>
  <c r="K41" i="5"/>
  <c r="L41" i="5"/>
  <c r="M41" i="5"/>
  <c r="N41" i="5"/>
  <c r="Z41" i="5" s="1"/>
  <c r="O41" i="5"/>
  <c r="P41" i="5"/>
  <c r="Q41" i="5"/>
  <c r="R41" i="5"/>
  <c r="S41" i="5"/>
  <c r="T41" i="5"/>
  <c r="D42" i="5"/>
  <c r="E42" i="5"/>
  <c r="F42" i="5"/>
  <c r="G42" i="5"/>
  <c r="C62" i="3" s="1"/>
  <c r="H42" i="5"/>
  <c r="I42" i="5"/>
  <c r="J42" i="5"/>
  <c r="K42" i="5"/>
  <c r="L42" i="5"/>
  <c r="M42" i="5"/>
  <c r="N42" i="5"/>
  <c r="Z42" i="5" s="1"/>
  <c r="O42" i="5"/>
  <c r="P42" i="5"/>
  <c r="Q42" i="5"/>
  <c r="R42" i="5"/>
  <c r="S42" i="5"/>
  <c r="T42" i="5"/>
  <c r="D43" i="5"/>
  <c r="E43" i="5"/>
  <c r="F43" i="5"/>
  <c r="G43" i="5"/>
  <c r="C63" i="3"/>
  <c r="H43" i="5"/>
  <c r="I43" i="5"/>
  <c r="J43" i="5"/>
  <c r="K43" i="5"/>
  <c r="L43" i="5"/>
  <c r="M43" i="5"/>
  <c r="N43" i="5"/>
  <c r="Z43" i="5" s="1"/>
  <c r="O43" i="5"/>
  <c r="P43" i="5"/>
  <c r="Q43" i="5"/>
  <c r="R43" i="5"/>
  <c r="S43" i="5"/>
  <c r="T43" i="5"/>
  <c r="D44" i="5"/>
  <c r="E44" i="5"/>
  <c r="F44" i="5"/>
  <c r="G44" i="5"/>
  <c r="C64" i="3" s="1"/>
  <c r="H44" i="5"/>
  <c r="I44" i="5"/>
  <c r="J44" i="5"/>
  <c r="K44" i="5"/>
  <c r="L44" i="5"/>
  <c r="M44" i="5"/>
  <c r="N44" i="5"/>
  <c r="Z44" i="5" s="1"/>
  <c r="O44" i="5"/>
  <c r="P44" i="5"/>
  <c r="Q44" i="5"/>
  <c r="R44" i="5"/>
  <c r="S44" i="5"/>
  <c r="T44" i="5"/>
  <c r="D45" i="5"/>
  <c r="E45" i="5"/>
  <c r="F45" i="5"/>
  <c r="G45" i="5"/>
  <c r="C65" i="3" s="1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D46" i="5"/>
  <c r="E46" i="5"/>
  <c r="F46" i="5"/>
  <c r="G46" i="5"/>
  <c r="C66" i="3" s="1"/>
  <c r="H46" i="5"/>
  <c r="I46" i="5"/>
  <c r="J46" i="5"/>
  <c r="K46" i="5"/>
  <c r="L46" i="5"/>
  <c r="M46" i="5"/>
  <c r="N46" i="5"/>
  <c r="Z46" i="5" s="1"/>
  <c r="O46" i="5"/>
  <c r="P46" i="5"/>
  <c r="Q46" i="5"/>
  <c r="R46" i="5"/>
  <c r="S46" i="5"/>
  <c r="T46" i="5"/>
  <c r="D47" i="5"/>
  <c r="E47" i="5"/>
  <c r="F47" i="5"/>
  <c r="G47" i="5"/>
  <c r="C67" i="3" s="1"/>
  <c r="H47" i="5"/>
  <c r="I47" i="5"/>
  <c r="J47" i="5"/>
  <c r="K47" i="5"/>
  <c r="L47" i="5"/>
  <c r="M47" i="5"/>
  <c r="N47" i="5"/>
  <c r="Z47" i="5" s="1"/>
  <c r="O47" i="5"/>
  <c r="P47" i="5"/>
  <c r="Q47" i="5"/>
  <c r="R47" i="5"/>
  <c r="S47" i="5"/>
  <c r="T47" i="5"/>
  <c r="D48" i="5"/>
  <c r="E48" i="5"/>
  <c r="F48" i="5"/>
  <c r="G48" i="5"/>
  <c r="C68" i="3" s="1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D49" i="5"/>
  <c r="E49" i="5"/>
  <c r="F49" i="5"/>
  <c r="G49" i="5"/>
  <c r="C69" i="3" s="1"/>
  <c r="H49" i="5"/>
  <c r="I49" i="5"/>
  <c r="J49" i="5"/>
  <c r="K49" i="5"/>
  <c r="L49" i="5"/>
  <c r="M49" i="5"/>
  <c r="N49" i="5"/>
  <c r="Z49" i="5" s="1"/>
  <c r="O49" i="5"/>
  <c r="P49" i="5"/>
  <c r="Q49" i="5"/>
  <c r="R49" i="5"/>
  <c r="S49" i="5"/>
  <c r="T49" i="5"/>
  <c r="D50" i="5"/>
  <c r="E50" i="5"/>
  <c r="F50" i="5"/>
  <c r="G50" i="5"/>
  <c r="C70" i="3" s="1"/>
  <c r="H50" i="5"/>
  <c r="I50" i="5"/>
  <c r="J50" i="5"/>
  <c r="K50" i="5"/>
  <c r="L50" i="5"/>
  <c r="M50" i="5"/>
  <c r="N50" i="5"/>
  <c r="Z50" i="5" s="1"/>
  <c r="O50" i="5"/>
  <c r="P50" i="5"/>
  <c r="Q50" i="5"/>
  <c r="R50" i="5"/>
  <c r="S50" i="5"/>
  <c r="T50" i="5"/>
  <c r="D51" i="5"/>
  <c r="E51" i="5"/>
  <c r="F51" i="5"/>
  <c r="G51" i="5"/>
  <c r="C71" i="3" s="1"/>
  <c r="H51" i="5"/>
  <c r="I51" i="5"/>
  <c r="J51" i="5"/>
  <c r="K51" i="5"/>
  <c r="L51" i="5"/>
  <c r="M51" i="5"/>
  <c r="N51" i="5"/>
  <c r="Z51" i="5" s="1"/>
  <c r="O51" i="5"/>
  <c r="P51" i="5"/>
  <c r="Q51" i="5"/>
  <c r="R51" i="5"/>
  <c r="S51" i="5"/>
  <c r="T51" i="5"/>
  <c r="D52" i="5"/>
  <c r="E52" i="5"/>
  <c r="F52" i="5"/>
  <c r="G52" i="5"/>
  <c r="C72" i="3" s="1"/>
  <c r="H52" i="5"/>
  <c r="I52" i="5"/>
  <c r="J52" i="5"/>
  <c r="K52" i="5"/>
  <c r="L52" i="5"/>
  <c r="M52" i="5"/>
  <c r="N52" i="5"/>
  <c r="Z52" i="5" s="1"/>
  <c r="O52" i="5"/>
  <c r="P52" i="5"/>
  <c r="Q52" i="5"/>
  <c r="R52" i="5"/>
  <c r="S52" i="5"/>
  <c r="T52" i="5"/>
  <c r="D53" i="5"/>
  <c r="E53" i="5"/>
  <c r="F53" i="5"/>
  <c r="G53" i="5"/>
  <c r="C73" i="3" s="1"/>
  <c r="H53" i="5"/>
  <c r="I53" i="5"/>
  <c r="J53" i="5"/>
  <c r="K53" i="5"/>
  <c r="L53" i="5"/>
  <c r="M53" i="5"/>
  <c r="N53" i="5"/>
  <c r="Z53" i="5" s="1"/>
  <c r="O53" i="5"/>
  <c r="P53" i="5"/>
  <c r="Q53" i="5"/>
  <c r="R53" i="5"/>
  <c r="S53" i="5"/>
  <c r="T53" i="5"/>
  <c r="D54" i="5"/>
  <c r="E54" i="5"/>
  <c r="F54" i="5"/>
  <c r="G54" i="5"/>
  <c r="C74" i="3" s="1"/>
  <c r="H54" i="5"/>
  <c r="I54" i="5"/>
  <c r="J54" i="5"/>
  <c r="K54" i="5"/>
  <c r="L54" i="5"/>
  <c r="M54" i="5"/>
  <c r="N54" i="5"/>
  <c r="Z54" i="5" s="1"/>
  <c r="O54" i="5"/>
  <c r="P54" i="5"/>
  <c r="Q54" i="5"/>
  <c r="R54" i="5"/>
  <c r="S54" i="5"/>
  <c r="T54" i="5"/>
  <c r="D55" i="5"/>
  <c r="E55" i="5"/>
  <c r="F55" i="5"/>
  <c r="G55" i="5"/>
  <c r="C75" i="3" s="1"/>
  <c r="H55" i="5"/>
  <c r="I55" i="5"/>
  <c r="J55" i="5"/>
  <c r="K55" i="5"/>
  <c r="L55" i="5"/>
  <c r="M55" i="5"/>
  <c r="N55" i="5"/>
  <c r="Z55" i="5" s="1"/>
  <c r="O55" i="5"/>
  <c r="P55" i="5"/>
  <c r="Q55" i="5"/>
  <c r="R55" i="5"/>
  <c r="S55" i="5"/>
  <c r="T55" i="5"/>
  <c r="D56" i="5"/>
  <c r="E56" i="5"/>
  <c r="F56" i="5"/>
  <c r="G56" i="5"/>
  <c r="C76" i="3" s="1"/>
  <c r="H56" i="5"/>
  <c r="I56" i="5"/>
  <c r="J56" i="5"/>
  <c r="K56" i="5"/>
  <c r="L56" i="5"/>
  <c r="M56" i="5"/>
  <c r="N56" i="5"/>
  <c r="Z56" i="5" s="1"/>
  <c r="O56" i="5"/>
  <c r="P56" i="5"/>
  <c r="Q56" i="5"/>
  <c r="R56" i="5"/>
  <c r="S56" i="5"/>
  <c r="T56" i="5"/>
  <c r="D57" i="5"/>
  <c r="E57" i="5"/>
  <c r="F57" i="5"/>
  <c r="G57" i="5"/>
  <c r="C77" i="3" s="1"/>
  <c r="H57" i="5"/>
  <c r="I57" i="5"/>
  <c r="J57" i="5"/>
  <c r="K57" i="5"/>
  <c r="L57" i="5"/>
  <c r="M57" i="5"/>
  <c r="N57" i="5"/>
  <c r="Z57" i="5" s="1"/>
  <c r="O57" i="5"/>
  <c r="P57" i="5"/>
  <c r="Q57" i="5"/>
  <c r="R57" i="5"/>
  <c r="S57" i="5"/>
  <c r="T57" i="5"/>
  <c r="D58" i="5"/>
  <c r="E58" i="5"/>
  <c r="F58" i="5"/>
  <c r="G58" i="5"/>
  <c r="C78" i="3" s="1"/>
  <c r="H58" i="5"/>
  <c r="I58" i="5"/>
  <c r="J58" i="5"/>
  <c r="K58" i="5"/>
  <c r="L58" i="5"/>
  <c r="M58" i="5"/>
  <c r="N58" i="5"/>
  <c r="Z58" i="5" s="1"/>
  <c r="O58" i="5"/>
  <c r="P58" i="5"/>
  <c r="Q58" i="5"/>
  <c r="R58" i="5"/>
  <c r="S58" i="5"/>
  <c r="T58" i="5"/>
  <c r="D59" i="5"/>
  <c r="E59" i="5"/>
  <c r="F59" i="5"/>
  <c r="G59" i="5"/>
  <c r="C79" i="3" s="1"/>
  <c r="H59" i="5"/>
  <c r="I59" i="5"/>
  <c r="J59" i="5"/>
  <c r="K59" i="5"/>
  <c r="L59" i="5"/>
  <c r="M59" i="5"/>
  <c r="N59" i="5"/>
  <c r="Z59" i="5" s="1"/>
  <c r="O59" i="5"/>
  <c r="P59" i="5"/>
  <c r="Q59" i="5"/>
  <c r="R59" i="5"/>
  <c r="S59" i="5"/>
  <c r="T59" i="5"/>
  <c r="D60" i="5"/>
  <c r="E60" i="5"/>
  <c r="F60" i="5"/>
  <c r="G60" i="5"/>
  <c r="C80" i="3"/>
  <c r="H60" i="5"/>
  <c r="I60" i="5"/>
  <c r="J60" i="5"/>
  <c r="K60" i="5"/>
  <c r="L60" i="5"/>
  <c r="M60" i="5"/>
  <c r="N60" i="5"/>
  <c r="Z60" i="5" s="1"/>
  <c r="O60" i="5"/>
  <c r="P60" i="5"/>
  <c r="Q60" i="5"/>
  <c r="R60" i="5"/>
  <c r="S60" i="5"/>
  <c r="T60" i="5"/>
  <c r="D61" i="5"/>
  <c r="E61" i="5"/>
  <c r="F61" i="5"/>
  <c r="G61" i="5"/>
  <c r="C81" i="3" s="1"/>
  <c r="H61" i="5"/>
  <c r="I61" i="5"/>
  <c r="J61" i="5"/>
  <c r="K61" i="5"/>
  <c r="L61" i="5"/>
  <c r="M61" i="5"/>
  <c r="N61" i="5"/>
  <c r="Z61" i="5" s="1"/>
  <c r="O61" i="5"/>
  <c r="P61" i="5"/>
  <c r="Q61" i="5"/>
  <c r="R61" i="5"/>
  <c r="S61" i="5"/>
  <c r="T61" i="5"/>
  <c r="D62" i="5"/>
  <c r="E62" i="5"/>
  <c r="F62" i="5"/>
  <c r="G62" i="5"/>
  <c r="C82" i="3" s="1"/>
  <c r="H62" i="5"/>
  <c r="I62" i="5"/>
  <c r="J62" i="5"/>
  <c r="K62" i="5"/>
  <c r="L62" i="5"/>
  <c r="M62" i="5"/>
  <c r="N62" i="5"/>
  <c r="Z62" i="5" s="1"/>
  <c r="O62" i="5"/>
  <c r="P62" i="5"/>
  <c r="Q62" i="5"/>
  <c r="R62" i="5"/>
  <c r="S62" i="5"/>
  <c r="T62" i="5"/>
  <c r="D63" i="5"/>
  <c r="E63" i="5"/>
  <c r="F63" i="5"/>
  <c r="G63" i="5"/>
  <c r="C83" i="3" s="1"/>
  <c r="H63" i="5"/>
  <c r="I63" i="5"/>
  <c r="J63" i="5"/>
  <c r="K63" i="5"/>
  <c r="L63" i="5"/>
  <c r="M63" i="5"/>
  <c r="N63" i="5"/>
  <c r="Z63" i="5" s="1"/>
  <c r="O63" i="5"/>
  <c r="P63" i="5"/>
  <c r="Q63" i="5"/>
  <c r="R63" i="5"/>
  <c r="S63" i="5"/>
  <c r="T63" i="5"/>
  <c r="D64" i="5"/>
  <c r="E64" i="5"/>
  <c r="F64" i="5"/>
  <c r="G64" i="5"/>
  <c r="C84" i="3" s="1"/>
  <c r="H64" i="5"/>
  <c r="I64" i="5"/>
  <c r="J64" i="5"/>
  <c r="K64" i="5"/>
  <c r="L64" i="5"/>
  <c r="M64" i="5"/>
  <c r="N64" i="5"/>
  <c r="Z64" i="5" s="1"/>
  <c r="O64" i="5"/>
  <c r="P64" i="5"/>
  <c r="Q64" i="5"/>
  <c r="R64" i="5"/>
  <c r="S64" i="5"/>
  <c r="T64" i="5"/>
  <c r="D65" i="5"/>
  <c r="E65" i="5"/>
  <c r="F65" i="5"/>
  <c r="G65" i="5"/>
  <c r="C85" i="3" s="1"/>
  <c r="H65" i="5"/>
  <c r="I65" i="5"/>
  <c r="J65" i="5"/>
  <c r="K65" i="5"/>
  <c r="L65" i="5"/>
  <c r="M65" i="5"/>
  <c r="N65" i="5"/>
  <c r="Z65" i="5" s="1"/>
  <c r="O65" i="5"/>
  <c r="P65" i="5"/>
  <c r="Q65" i="5"/>
  <c r="R65" i="5"/>
  <c r="S65" i="5"/>
  <c r="T65" i="5"/>
  <c r="D66" i="5"/>
  <c r="E66" i="5"/>
  <c r="F66" i="5"/>
  <c r="G66" i="5"/>
  <c r="C86" i="3" s="1"/>
  <c r="H66" i="5"/>
  <c r="I66" i="5"/>
  <c r="J66" i="5"/>
  <c r="K66" i="5"/>
  <c r="L66" i="5"/>
  <c r="M66" i="5"/>
  <c r="N66" i="5"/>
  <c r="Z66" i="5" s="1"/>
  <c r="O66" i="5"/>
  <c r="P66" i="5"/>
  <c r="Q66" i="5"/>
  <c r="R66" i="5"/>
  <c r="S66" i="5"/>
  <c r="T66" i="5"/>
  <c r="D67" i="5"/>
  <c r="E67" i="5"/>
  <c r="F67" i="5"/>
  <c r="G67" i="5"/>
  <c r="C87" i="3" s="1"/>
  <c r="H67" i="5"/>
  <c r="I67" i="5"/>
  <c r="J67" i="5"/>
  <c r="K67" i="5"/>
  <c r="L67" i="5"/>
  <c r="M67" i="5"/>
  <c r="N67" i="5"/>
  <c r="Z67" i="5" s="1"/>
  <c r="O67" i="5"/>
  <c r="P67" i="5"/>
  <c r="Q67" i="5"/>
  <c r="R67" i="5"/>
  <c r="S67" i="5"/>
  <c r="T67" i="5"/>
  <c r="D68" i="5"/>
  <c r="E68" i="5"/>
  <c r="F68" i="5"/>
  <c r="G68" i="5"/>
  <c r="C88" i="3" s="1"/>
  <c r="H68" i="5"/>
  <c r="I68" i="5"/>
  <c r="J68" i="5"/>
  <c r="K68" i="5"/>
  <c r="L68" i="5"/>
  <c r="M68" i="5"/>
  <c r="N68" i="5"/>
  <c r="Z68" i="5" s="1"/>
  <c r="O68" i="5"/>
  <c r="P68" i="5"/>
  <c r="Q68" i="5"/>
  <c r="R68" i="5"/>
  <c r="S68" i="5"/>
  <c r="T68" i="5"/>
  <c r="D69" i="5"/>
  <c r="E69" i="5"/>
  <c r="F69" i="5"/>
  <c r="G69" i="5"/>
  <c r="C89" i="3" s="1"/>
  <c r="H69" i="5"/>
  <c r="I69" i="5"/>
  <c r="J69" i="5"/>
  <c r="K69" i="5"/>
  <c r="L69" i="5"/>
  <c r="M69" i="5"/>
  <c r="N69" i="5"/>
  <c r="Z69" i="5" s="1"/>
  <c r="O69" i="5"/>
  <c r="P69" i="5"/>
  <c r="Q69" i="5"/>
  <c r="R69" i="5"/>
  <c r="S69" i="5"/>
  <c r="T69" i="5"/>
  <c r="D70" i="5"/>
  <c r="E70" i="5"/>
  <c r="F70" i="5"/>
  <c r="G70" i="5"/>
  <c r="C90" i="3" s="1"/>
  <c r="H70" i="5"/>
  <c r="I70" i="5"/>
  <c r="J70" i="5"/>
  <c r="K70" i="5"/>
  <c r="L70" i="5"/>
  <c r="M70" i="5"/>
  <c r="N70" i="5"/>
  <c r="Z70" i="5" s="1"/>
  <c r="O70" i="5"/>
  <c r="P70" i="5"/>
  <c r="Q70" i="5"/>
  <c r="R70" i="5"/>
  <c r="S70" i="5"/>
  <c r="T70" i="5"/>
  <c r="D71" i="5"/>
  <c r="E71" i="5"/>
  <c r="F71" i="5"/>
  <c r="G71" i="5"/>
  <c r="C91" i="3" s="1"/>
  <c r="H71" i="5"/>
  <c r="I71" i="5"/>
  <c r="J71" i="5"/>
  <c r="K71" i="5"/>
  <c r="L71" i="5"/>
  <c r="M71" i="5"/>
  <c r="N71" i="5"/>
  <c r="Z71" i="5" s="1"/>
  <c r="O71" i="5"/>
  <c r="P71" i="5"/>
  <c r="Q71" i="5"/>
  <c r="R71" i="5"/>
  <c r="S71" i="5"/>
  <c r="T71" i="5"/>
  <c r="D72" i="5"/>
  <c r="E72" i="5"/>
  <c r="F72" i="5"/>
  <c r="G72" i="5"/>
  <c r="C92" i="3" s="1"/>
  <c r="H72" i="5"/>
  <c r="I72" i="5"/>
  <c r="J72" i="5"/>
  <c r="K72" i="5"/>
  <c r="L72" i="5"/>
  <c r="M72" i="5"/>
  <c r="N72" i="5"/>
  <c r="Z72" i="5" s="1"/>
  <c r="O72" i="5"/>
  <c r="P72" i="5"/>
  <c r="Q72" i="5"/>
  <c r="R72" i="5"/>
  <c r="S72" i="5"/>
  <c r="T72" i="5"/>
  <c r="D73" i="5"/>
  <c r="E73" i="5"/>
  <c r="F73" i="5"/>
  <c r="G73" i="5"/>
  <c r="C93" i="3" s="1"/>
  <c r="H73" i="5"/>
  <c r="I73" i="5"/>
  <c r="J73" i="5"/>
  <c r="K73" i="5"/>
  <c r="L73" i="5"/>
  <c r="M73" i="5"/>
  <c r="N73" i="5"/>
  <c r="Z73" i="5" s="1"/>
  <c r="O73" i="5"/>
  <c r="P73" i="5"/>
  <c r="Q73" i="5"/>
  <c r="R73" i="5"/>
  <c r="S73" i="5"/>
  <c r="T73" i="5"/>
  <c r="D74" i="5"/>
  <c r="E74" i="5"/>
  <c r="F74" i="5"/>
  <c r="G74" i="5"/>
  <c r="C94" i="3" s="1"/>
  <c r="H74" i="5"/>
  <c r="I74" i="5"/>
  <c r="J74" i="5"/>
  <c r="K74" i="5"/>
  <c r="L74" i="5"/>
  <c r="M74" i="5"/>
  <c r="N74" i="5"/>
  <c r="Z74" i="5" s="1"/>
  <c r="O74" i="5"/>
  <c r="P74" i="5"/>
  <c r="Q74" i="5"/>
  <c r="R74" i="5"/>
  <c r="S74" i="5"/>
  <c r="T74" i="5"/>
  <c r="D75" i="5"/>
  <c r="E75" i="5"/>
  <c r="F75" i="5"/>
  <c r="G75" i="5"/>
  <c r="C95" i="3" s="1"/>
  <c r="H75" i="5"/>
  <c r="I75" i="5"/>
  <c r="J75" i="5"/>
  <c r="K75" i="5"/>
  <c r="L75" i="5"/>
  <c r="M75" i="5"/>
  <c r="N75" i="5"/>
  <c r="Z75" i="5" s="1"/>
  <c r="O75" i="5"/>
  <c r="P75" i="5"/>
  <c r="Q75" i="5"/>
  <c r="R75" i="5"/>
  <c r="S75" i="5"/>
  <c r="T75" i="5"/>
  <c r="D76" i="5"/>
  <c r="E76" i="5"/>
  <c r="F76" i="5"/>
  <c r="G76" i="5"/>
  <c r="C96" i="3" s="1"/>
  <c r="H76" i="5"/>
  <c r="I76" i="5"/>
  <c r="J76" i="5"/>
  <c r="K76" i="5"/>
  <c r="L76" i="5"/>
  <c r="M76" i="5"/>
  <c r="N76" i="5"/>
  <c r="Z76" i="5" s="1"/>
  <c r="O76" i="5"/>
  <c r="P76" i="5"/>
  <c r="Q76" i="5"/>
  <c r="R76" i="5"/>
  <c r="S76" i="5"/>
  <c r="T76" i="5"/>
  <c r="D77" i="5"/>
  <c r="E77" i="5"/>
  <c r="F77" i="5"/>
  <c r="G77" i="5"/>
  <c r="C97" i="3" s="1"/>
  <c r="H77" i="5"/>
  <c r="I77" i="5"/>
  <c r="J77" i="5"/>
  <c r="K77" i="5"/>
  <c r="L77" i="5"/>
  <c r="M77" i="5"/>
  <c r="N77" i="5"/>
  <c r="Z77" i="5" s="1"/>
  <c r="O77" i="5"/>
  <c r="P77" i="5"/>
  <c r="Q77" i="5"/>
  <c r="R77" i="5"/>
  <c r="S77" i="5"/>
  <c r="T77" i="5"/>
  <c r="D78" i="5"/>
  <c r="E78" i="5"/>
  <c r="F78" i="5"/>
  <c r="G78" i="5"/>
  <c r="C98" i="3" s="1"/>
  <c r="H78" i="5"/>
  <c r="I78" i="5"/>
  <c r="J78" i="5"/>
  <c r="K78" i="5"/>
  <c r="L78" i="5"/>
  <c r="M78" i="5"/>
  <c r="N78" i="5"/>
  <c r="Z78" i="5" s="1"/>
  <c r="O78" i="5"/>
  <c r="P78" i="5"/>
  <c r="Q78" i="5"/>
  <c r="R78" i="5"/>
  <c r="S78" i="5"/>
  <c r="T78" i="5"/>
  <c r="D79" i="5"/>
  <c r="E79" i="5"/>
  <c r="F79" i="5"/>
  <c r="G79" i="5"/>
  <c r="C99" i="3" s="1"/>
  <c r="H79" i="5"/>
  <c r="I79" i="5"/>
  <c r="J79" i="5"/>
  <c r="K79" i="5"/>
  <c r="L79" i="5"/>
  <c r="M79" i="5"/>
  <c r="N79" i="5"/>
  <c r="Z79" i="5" s="1"/>
  <c r="O79" i="5"/>
  <c r="P79" i="5"/>
  <c r="Q79" i="5"/>
  <c r="R79" i="5"/>
  <c r="S79" i="5"/>
  <c r="T79" i="5"/>
  <c r="D80" i="5"/>
  <c r="C80" i="5" s="1"/>
  <c r="E80" i="5"/>
  <c r="F80" i="5"/>
  <c r="G80" i="5"/>
  <c r="C100" i="3" s="1"/>
  <c r="H80" i="5"/>
  <c r="I80" i="5"/>
  <c r="J80" i="5"/>
  <c r="K80" i="5"/>
  <c r="L80" i="5"/>
  <c r="M80" i="5"/>
  <c r="N80" i="5"/>
  <c r="Z80" i="5" s="1"/>
  <c r="O80" i="5"/>
  <c r="P80" i="5"/>
  <c r="Q80" i="5"/>
  <c r="R80" i="5"/>
  <c r="S80" i="5"/>
  <c r="T80" i="5"/>
  <c r="D81" i="5"/>
  <c r="E81" i="5"/>
  <c r="F81" i="5"/>
  <c r="G81" i="5"/>
  <c r="C101" i="3" s="1"/>
  <c r="H81" i="5"/>
  <c r="I81" i="5"/>
  <c r="J81" i="5"/>
  <c r="K81" i="5"/>
  <c r="L81" i="5"/>
  <c r="M81" i="5"/>
  <c r="N81" i="5"/>
  <c r="Z81" i="5" s="1"/>
  <c r="O81" i="5"/>
  <c r="P81" i="5"/>
  <c r="Q81" i="5"/>
  <c r="R81" i="5"/>
  <c r="S81" i="5"/>
  <c r="T81" i="5"/>
  <c r="D82" i="5"/>
  <c r="E82" i="5"/>
  <c r="F82" i="5"/>
  <c r="G82" i="5"/>
  <c r="C102" i="3"/>
  <c r="H82" i="5"/>
  <c r="I82" i="5"/>
  <c r="J82" i="5"/>
  <c r="K82" i="5"/>
  <c r="L82" i="5"/>
  <c r="M82" i="5"/>
  <c r="N82" i="5"/>
  <c r="Z82" i="5" s="1"/>
  <c r="O82" i="5"/>
  <c r="P82" i="5"/>
  <c r="Q82" i="5"/>
  <c r="R82" i="5"/>
  <c r="S82" i="5"/>
  <c r="T82" i="5"/>
  <c r="D83" i="5"/>
  <c r="E83" i="5"/>
  <c r="F83" i="5"/>
  <c r="G83" i="5"/>
  <c r="C103" i="3" s="1"/>
  <c r="H83" i="5"/>
  <c r="I83" i="5"/>
  <c r="J83" i="5"/>
  <c r="K83" i="5"/>
  <c r="L83" i="5"/>
  <c r="M83" i="5"/>
  <c r="N83" i="5"/>
  <c r="Z83" i="5" s="1"/>
  <c r="O83" i="5"/>
  <c r="P83" i="5"/>
  <c r="Q83" i="5"/>
  <c r="R83" i="5"/>
  <c r="S83" i="5"/>
  <c r="T83" i="5"/>
  <c r="D84" i="5"/>
  <c r="E84" i="5"/>
  <c r="F84" i="5"/>
  <c r="G84" i="5"/>
  <c r="C104" i="3" s="1"/>
  <c r="H84" i="5"/>
  <c r="I84" i="5"/>
  <c r="J84" i="5"/>
  <c r="K84" i="5"/>
  <c r="L84" i="5"/>
  <c r="M84" i="5"/>
  <c r="N84" i="5"/>
  <c r="Z84" i="5" s="1"/>
  <c r="O84" i="5"/>
  <c r="P84" i="5"/>
  <c r="Q84" i="5"/>
  <c r="R84" i="5"/>
  <c r="S84" i="5"/>
  <c r="T84" i="5"/>
  <c r="D85" i="5"/>
  <c r="E85" i="5"/>
  <c r="F85" i="5"/>
  <c r="G85" i="5"/>
  <c r="C105" i="3" s="1"/>
  <c r="H85" i="5"/>
  <c r="I85" i="5"/>
  <c r="J85" i="5"/>
  <c r="K85" i="5"/>
  <c r="L85" i="5"/>
  <c r="M85" i="5"/>
  <c r="N85" i="5"/>
  <c r="Z85" i="5" s="1"/>
  <c r="O85" i="5"/>
  <c r="P85" i="5"/>
  <c r="Q85" i="5"/>
  <c r="R85" i="5"/>
  <c r="S85" i="5"/>
  <c r="T85" i="5"/>
  <c r="D86" i="5"/>
  <c r="E86" i="5"/>
  <c r="F86" i="5"/>
  <c r="G86" i="5"/>
  <c r="C106" i="3"/>
  <c r="H86" i="5"/>
  <c r="I86" i="5"/>
  <c r="J86" i="5"/>
  <c r="K86" i="5"/>
  <c r="L86" i="5"/>
  <c r="M86" i="5"/>
  <c r="N86" i="5"/>
  <c r="Z86" i="5" s="1"/>
  <c r="O86" i="5"/>
  <c r="P86" i="5"/>
  <c r="Q86" i="5"/>
  <c r="R86" i="5"/>
  <c r="S86" i="5"/>
  <c r="T86" i="5"/>
  <c r="D87" i="5"/>
  <c r="E87" i="5"/>
  <c r="F87" i="5"/>
  <c r="G87" i="5"/>
  <c r="C107" i="3" s="1"/>
  <c r="H87" i="5"/>
  <c r="I87" i="5"/>
  <c r="J87" i="5"/>
  <c r="K87" i="5"/>
  <c r="L87" i="5"/>
  <c r="M87" i="5"/>
  <c r="N87" i="5"/>
  <c r="Z87" i="5" s="1"/>
  <c r="O87" i="5"/>
  <c r="P87" i="5"/>
  <c r="Q87" i="5"/>
  <c r="R87" i="5"/>
  <c r="S87" i="5"/>
  <c r="T87" i="5"/>
  <c r="D88" i="5"/>
  <c r="C88" i="5" s="1"/>
  <c r="E88" i="5"/>
  <c r="F88" i="5"/>
  <c r="G88" i="5"/>
  <c r="C108" i="3" s="1"/>
  <c r="H88" i="5"/>
  <c r="I88" i="5"/>
  <c r="J88" i="5"/>
  <c r="K88" i="5"/>
  <c r="L88" i="5"/>
  <c r="M88" i="5"/>
  <c r="N88" i="5"/>
  <c r="Z88" i="5" s="1"/>
  <c r="O88" i="5"/>
  <c r="P88" i="5"/>
  <c r="Q88" i="5"/>
  <c r="R88" i="5"/>
  <c r="S88" i="5"/>
  <c r="T88" i="5"/>
  <c r="D89" i="5"/>
  <c r="E89" i="5"/>
  <c r="F89" i="5"/>
  <c r="G89" i="5"/>
  <c r="C109" i="3"/>
  <c r="H89" i="5"/>
  <c r="I89" i="5"/>
  <c r="J89" i="5"/>
  <c r="K89" i="5"/>
  <c r="L89" i="5"/>
  <c r="M89" i="5"/>
  <c r="N89" i="5"/>
  <c r="Z89" i="5" s="1"/>
  <c r="O89" i="5"/>
  <c r="P89" i="5"/>
  <c r="Q89" i="5"/>
  <c r="R89" i="5"/>
  <c r="S89" i="5"/>
  <c r="T89" i="5"/>
  <c r="D90" i="5"/>
  <c r="E90" i="5"/>
  <c r="F90" i="5"/>
  <c r="G90" i="5"/>
  <c r="C110" i="3"/>
  <c r="H90" i="5"/>
  <c r="I90" i="5"/>
  <c r="J90" i="5"/>
  <c r="K90" i="5"/>
  <c r="L90" i="5"/>
  <c r="M90" i="5"/>
  <c r="N90" i="5"/>
  <c r="Z90" i="5" s="1"/>
  <c r="O90" i="5"/>
  <c r="P90" i="5"/>
  <c r="Q90" i="5"/>
  <c r="R90" i="5"/>
  <c r="S90" i="5"/>
  <c r="T90" i="5"/>
  <c r="D91" i="5"/>
  <c r="E91" i="5"/>
  <c r="F91" i="5"/>
  <c r="G91" i="5"/>
  <c r="C111" i="3" s="1"/>
  <c r="H91" i="5"/>
  <c r="I91" i="5"/>
  <c r="J91" i="5"/>
  <c r="K91" i="5"/>
  <c r="L91" i="5"/>
  <c r="M91" i="5"/>
  <c r="N91" i="5"/>
  <c r="Z91" i="5" s="1"/>
  <c r="O91" i="5"/>
  <c r="P91" i="5"/>
  <c r="Q91" i="5"/>
  <c r="R91" i="5"/>
  <c r="S91" i="5"/>
  <c r="T91" i="5"/>
  <c r="D92" i="5"/>
  <c r="E92" i="5"/>
  <c r="F92" i="5"/>
  <c r="G92" i="5"/>
  <c r="C112" i="3" s="1"/>
  <c r="H92" i="5"/>
  <c r="I92" i="5"/>
  <c r="J92" i="5"/>
  <c r="K92" i="5"/>
  <c r="L92" i="5"/>
  <c r="M92" i="5"/>
  <c r="N92" i="5"/>
  <c r="Z92" i="5" s="1"/>
  <c r="O92" i="5"/>
  <c r="P92" i="5"/>
  <c r="Q92" i="5"/>
  <c r="R92" i="5"/>
  <c r="S92" i="5"/>
  <c r="T92" i="5"/>
  <c r="D93" i="5"/>
  <c r="E93" i="5"/>
  <c r="F93" i="5"/>
  <c r="G93" i="5"/>
  <c r="C113" i="3" s="1"/>
  <c r="H93" i="5"/>
  <c r="I93" i="5"/>
  <c r="J93" i="5"/>
  <c r="K93" i="5"/>
  <c r="L93" i="5"/>
  <c r="M93" i="5"/>
  <c r="N93" i="5"/>
  <c r="Z93" i="5" s="1"/>
  <c r="O93" i="5"/>
  <c r="P93" i="5"/>
  <c r="Q93" i="5"/>
  <c r="R93" i="5"/>
  <c r="S93" i="5"/>
  <c r="T93" i="5"/>
  <c r="D94" i="5"/>
  <c r="E94" i="5"/>
  <c r="F94" i="5"/>
  <c r="G94" i="5"/>
  <c r="C114" i="3" s="1"/>
  <c r="H94" i="5"/>
  <c r="I94" i="5"/>
  <c r="J94" i="5"/>
  <c r="K94" i="5"/>
  <c r="L94" i="5"/>
  <c r="M94" i="5"/>
  <c r="N94" i="5"/>
  <c r="Z94" i="5" s="1"/>
  <c r="O94" i="5"/>
  <c r="P94" i="5"/>
  <c r="Q94" i="5"/>
  <c r="R94" i="5"/>
  <c r="S94" i="5"/>
  <c r="T94" i="5"/>
  <c r="D95" i="5"/>
  <c r="E95" i="5"/>
  <c r="F95" i="5"/>
  <c r="G95" i="5"/>
  <c r="C115" i="3" s="1"/>
  <c r="H95" i="5"/>
  <c r="I95" i="5"/>
  <c r="J95" i="5"/>
  <c r="K95" i="5"/>
  <c r="L95" i="5"/>
  <c r="M95" i="5"/>
  <c r="N95" i="5"/>
  <c r="Z95" i="5" s="1"/>
  <c r="O95" i="5"/>
  <c r="P95" i="5"/>
  <c r="Q95" i="5"/>
  <c r="R95" i="5"/>
  <c r="S95" i="5"/>
  <c r="T95" i="5"/>
  <c r="D96" i="5"/>
  <c r="E96" i="5"/>
  <c r="F96" i="5"/>
  <c r="G96" i="5"/>
  <c r="C116" i="3" s="1"/>
  <c r="H96" i="5"/>
  <c r="I96" i="5"/>
  <c r="J96" i="5"/>
  <c r="K96" i="5"/>
  <c r="L96" i="5"/>
  <c r="M96" i="5"/>
  <c r="N96" i="5"/>
  <c r="Z96" i="5" s="1"/>
  <c r="O96" i="5"/>
  <c r="P96" i="5"/>
  <c r="Q96" i="5"/>
  <c r="R96" i="5"/>
  <c r="S96" i="5"/>
  <c r="T96" i="5"/>
  <c r="D97" i="5"/>
  <c r="E97" i="5"/>
  <c r="F97" i="5"/>
  <c r="G97" i="5"/>
  <c r="C117" i="3" s="1"/>
  <c r="H97" i="5"/>
  <c r="I97" i="5"/>
  <c r="J97" i="5"/>
  <c r="K97" i="5"/>
  <c r="L97" i="5"/>
  <c r="M97" i="5"/>
  <c r="N97" i="5"/>
  <c r="Z97" i="5" s="1"/>
  <c r="O97" i="5"/>
  <c r="P97" i="5"/>
  <c r="Q97" i="5"/>
  <c r="R97" i="5"/>
  <c r="S97" i="5"/>
  <c r="T97" i="5"/>
  <c r="D98" i="5"/>
  <c r="E98" i="5"/>
  <c r="F98" i="5"/>
  <c r="G98" i="5"/>
  <c r="C118" i="3" s="1"/>
  <c r="H98" i="5"/>
  <c r="I98" i="5"/>
  <c r="J98" i="5"/>
  <c r="K98" i="5"/>
  <c r="L98" i="5"/>
  <c r="M98" i="5"/>
  <c r="N98" i="5"/>
  <c r="Z98" i="5" s="1"/>
  <c r="O98" i="5"/>
  <c r="P98" i="5"/>
  <c r="Q98" i="5"/>
  <c r="R98" i="5"/>
  <c r="S98" i="5"/>
  <c r="T98" i="5"/>
  <c r="D99" i="5"/>
  <c r="C99" i="5" s="1"/>
  <c r="E99" i="5"/>
  <c r="F99" i="5"/>
  <c r="G99" i="5"/>
  <c r="C119" i="3" s="1"/>
  <c r="H99" i="5"/>
  <c r="I99" i="5"/>
  <c r="J99" i="5"/>
  <c r="K99" i="5"/>
  <c r="L99" i="5"/>
  <c r="M99" i="5"/>
  <c r="N99" i="5"/>
  <c r="Z99" i="5" s="1"/>
  <c r="O99" i="5"/>
  <c r="P99" i="5"/>
  <c r="Q99" i="5"/>
  <c r="R99" i="5"/>
  <c r="S99" i="5"/>
  <c r="T99" i="5"/>
  <c r="D100" i="5"/>
  <c r="C100" i="5" s="1"/>
  <c r="E100" i="5"/>
  <c r="F100" i="5"/>
  <c r="G100" i="5"/>
  <c r="C120" i="3" s="1"/>
  <c r="H100" i="5"/>
  <c r="I100" i="5"/>
  <c r="J100" i="5"/>
  <c r="K100" i="5"/>
  <c r="L100" i="5"/>
  <c r="M100" i="5"/>
  <c r="N100" i="5"/>
  <c r="Z100" i="5" s="1"/>
  <c r="O100" i="5"/>
  <c r="P100" i="5"/>
  <c r="Q100" i="5"/>
  <c r="R100" i="5"/>
  <c r="S100" i="5"/>
  <c r="T100" i="5"/>
  <c r="D101" i="5"/>
  <c r="E101" i="5"/>
  <c r="F101" i="5"/>
  <c r="G101" i="5"/>
  <c r="C121" i="3" s="1"/>
  <c r="H101" i="5"/>
  <c r="I101" i="5"/>
  <c r="J101" i="5"/>
  <c r="K101" i="5"/>
  <c r="L101" i="5"/>
  <c r="M101" i="5"/>
  <c r="N101" i="5"/>
  <c r="Z101" i="5" s="1"/>
  <c r="O101" i="5"/>
  <c r="P101" i="5"/>
  <c r="Q101" i="5"/>
  <c r="R101" i="5"/>
  <c r="S101" i="5"/>
  <c r="T101" i="5"/>
  <c r="D102" i="5"/>
  <c r="E102" i="5"/>
  <c r="F102" i="5"/>
  <c r="G102" i="5"/>
  <c r="C122" i="3" s="1"/>
  <c r="H102" i="5"/>
  <c r="I102" i="5"/>
  <c r="J102" i="5"/>
  <c r="K102" i="5"/>
  <c r="L102" i="5"/>
  <c r="M102" i="5"/>
  <c r="N102" i="5"/>
  <c r="Z102" i="5" s="1"/>
  <c r="O102" i="5"/>
  <c r="P102" i="5"/>
  <c r="Q102" i="5"/>
  <c r="R102" i="5"/>
  <c r="S102" i="5"/>
  <c r="T102" i="5"/>
  <c r="D103" i="5"/>
  <c r="C103" i="5" s="1"/>
  <c r="E103" i="5"/>
  <c r="F103" i="5"/>
  <c r="G103" i="5"/>
  <c r="C123" i="3" s="1"/>
  <c r="H103" i="5"/>
  <c r="I103" i="5"/>
  <c r="J103" i="5"/>
  <c r="K103" i="5"/>
  <c r="L103" i="5"/>
  <c r="M103" i="5"/>
  <c r="N103" i="5"/>
  <c r="Z103" i="5" s="1"/>
  <c r="O103" i="5"/>
  <c r="P103" i="5"/>
  <c r="Q103" i="5"/>
  <c r="R103" i="5"/>
  <c r="S103" i="5"/>
  <c r="T103" i="5"/>
  <c r="D104" i="5"/>
  <c r="C104" i="5" s="1"/>
  <c r="E104" i="5"/>
  <c r="F104" i="5"/>
  <c r="G104" i="5"/>
  <c r="C124" i="3" s="1"/>
  <c r="H104" i="5"/>
  <c r="I104" i="5"/>
  <c r="J104" i="5"/>
  <c r="K104" i="5"/>
  <c r="L104" i="5"/>
  <c r="M104" i="5"/>
  <c r="N104" i="5"/>
  <c r="Z104" i="5" s="1"/>
  <c r="O104" i="5"/>
  <c r="P104" i="5"/>
  <c r="Q104" i="5"/>
  <c r="R104" i="5"/>
  <c r="S104" i="5"/>
  <c r="T104" i="5"/>
  <c r="D105" i="5"/>
  <c r="E105" i="5"/>
  <c r="F105" i="5"/>
  <c r="G105" i="5"/>
  <c r="C125" i="3" s="1"/>
  <c r="H105" i="5"/>
  <c r="I105" i="5"/>
  <c r="J105" i="5"/>
  <c r="K105" i="5"/>
  <c r="L105" i="5"/>
  <c r="M105" i="5"/>
  <c r="N105" i="5"/>
  <c r="Z105" i="5" s="1"/>
  <c r="O105" i="5"/>
  <c r="P105" i="5"/>
  <c r="Q105" i="5"/>
  <c r="R105" i="5"/>
  <c r="S105" i="5"/>
  <c r="T105" i="5"/>
  <c r="D106" i="5"/>
  <c r="E106" i="5"/>
  <c r="F106" i="5"/>
  <c r="G106" i="5"/>
  <c r="C126" i="3" s="1"/>
  <c r="H106" i="5"/>
  <c r="I106" i="5"/>
  <c r="J106" i="5"/>
  <c r="K106" i="5"/>
  <c r="L106" i="5"/>
  <c r="M106" i="5"/>
  <c r="N106" i="5"/>
  <c r="Z106" i="5" s="1"/>
  <c r="O106" i="5"/>
  <c r="P106" i="5"/>
  <c r="Q106" i="5"/>
  <c r="R106" i="5"/>
  <c r="S106" i="5"/>
  <c r="T106" i="5"/>
  <c r="D107" i="5"/>
  <c r="E107" i="5"/>
  <c r="F107" i="5"/>
  <c r="G107" i="5"/>
  <c r="C127" i="3" s="1"/>
  <c r="H107" i="5"/>
  <c r="I107" i="5"/>
  <c r="J107" i="5"/>
  <c r="K107" i="5"/>
  <c r="L107" i="5"/>
  <c r="M107" i="5"/>
  <c r="N107" i="5"/>
  <c r="Z107" i="5" s="1"/>
  <c r="O107" i="5"/>
  <c r="P107" i="5"/>
  <c r="Q107" i="5"/>
  <c r="R107" i="5"/>
  <c r="S107" i="5"/>
  <c r="T107" i="5"/>
  <c r="D108" i="5"/>
  <c r="E108" i="5"/>
  <c r="F108" i="5"/>
  <c r="G108" i="5"/>
  <c r="C128" i="3" s="1"/>
  <c r="H108" i="5"/>
  <c r="I108" i="5"/>
  <c r="J108" i="5"/>
  <c r="K108" i="5"/>
  <c r="L108" i="5"/>
  <c r="M108" i="5"/>
  <c r="N108" i="5"/>
  <c r="Z108" i="5" s="1"/>
  <c r="O108" i="5"/>
  <c r="P108" i="5"/>
  <c r="Q108" i="5"/>
  <c r="R108" i="5"/>
  <c r="S108" i="5"/>
  <c r="T108" i="5"/>
  <c r="D109" i="5"/>
  <c r="E109" i="5"/>
  <c r="F109" i="5"/>
  <c r="G109" i="5"/>
  <c r="C129" i="3" s="1"/>
  <c r="H109" i="5"/>
  <c r="I109" i="5"/>
  <c r="J109" i="5"/>
  <c r="K109" i="5"/>
  <c r="L109" i="5"/>
  <c r="M109" i="5"/>
  <c r="N109" i="5"/>
  <c r="Z109" i="5" s="1"/>
  <c r="O109" i="5"/>
  <c r="P109" i="5"/>
  <c r="Q109" i="5"/>
  <c r="R109" i="5"/>
  <c r="S109" i="5"/>
  <c r="T109" i="5"/>
  <c r="D110" i="5"/>
  <c r="C110" i="5" s="1"/>
  <c r="E110" i="5"/>
  <c r="F110" i="5"/>
  <c r="G110" i="5"/>
  <c r="C130" i="3" s="1"/>
  <c r="H110" i="5"/>
  <c r="I110" i="5"/>
  <c r="J110" i="5"/>
  <c r="K110" i="5"/>
  <c r="L110" i="5"/>
  <c r="M110" i="5"/>
  <c r="N110" i="5"/>
  <c r="Z110" i="5" s="1"/>
  <c r="O110" i="5"/>
  <c r="P110" i="5"/>
  <c r="Q110" i="5"/>
  <c r="R110" i="5"/>
  <c r="S110" i="5"/>
  <c r="T110" i="5"/>
  <c r="D111" i="5"/>
  <c r="E111" i="5"/>
  <c r="F111" i="5"/>
  <c r="G111" i="5"/>
  <c r="C131" i="3" s="1"/>
  <c r="H111" i="5"/>
  <c r="I111" i="5"/>
  <c r="J111" i="5"/>
  <c r="K111" i="5"/>
  <c r="L111" i="5"/>
  <c r="M111" i="5"/>
  <c r="N111" i="5"/>
  <c r="Z111" i="5" s="1"/>
  <c r="O111" i="5"/>
  <c r="P111" i="5"/>
  <c r="Q111" i="5"/>
  <c r="R111" i="5"/>
  <c r="S111" i="5"/>
  <c r="T111" i="5"/>
  <c r="D112" i="5"/>
  <c r="C112" i="5"/>
  <c r="E112" i="5"/>
  <c r="F112" i="5"/>
  <c r="G112" i="5"/>
  <c r="C132" i="3" s="1"/>
  <c r="H112" i="5"/>
  <c r="I112" i="5"/>
  <c r="J112" i="5"/>
  <c r="K112" i="5"/>
  <c r="L112" i="5"/>
  <c r="M112" i="5"/>
  <c r="N112" i="5"/>
  <c r="Z112" i="5" s="1"/>
  <c r="O112" i="5"/>
  <c r="P112" i="5"/>
  <c r="Q112" i="5"/>
  <c r="R112" i="5"/>
  <c r="S112" i="5"/>
  <c r="T112" i="5"/>
  <c r="D113" i="5"/>
  <c r="C113" i="5" s="1"/>
  <c r="E113" i="5"/>
  <c r="F113" i="5"/>
  <c r="G113" i="5"/>
  <c r="C133" i="3" s="1"/>
  <c r="H113" i="5"/>
  <c r="I113" i="5"/>
  <c r="J113" i="5"/>
  <c r="K113" i="5"/>
  <c r="L113" i="5"/>
  <c r="M113" i="5"/>
  <c r="N113" i="5"/>
  <c r="Z113" i="5" s="1"/>
  <c r="O113" i="5"/>
  <c r="P113" i="5"/>
  <c r="Q113" i="5"/>
  <c r="R113" i="5"/>
  <c r="S113" i="5"/>
  <c r="T113" i="5"/>
  <c r="D114" i="5"/>
  <c r="C114" i="5" s="1"/>
  <c r="E114" i="5"/>
  <c r="F114" i="5"/>
  <c r="G114" i="5"/>
  <c r="C134" i="3"/>
  <c r="H114" i="5"/>
  <c r="I114" i="5"/>
  <c r="J114" i="5"/>
  <c r="K114" i="5"/>
  <c r="L114" i="5"/>
  <c r="M114" i="5"/>
  <c r="N114" i="5"/>
  <c r="Z114" i="5" s="1"/>
  <c r="O114" i="5"/>
  <c r="P114" i="5"/>
  <c r="Q114" i="5"/>
  <c r="R114" i="5"/>
  <c r="S114" i="5"/>
  <c r="T114" i="5"/>
  <c r="D115" i="5"/>
  <c r="C115" i="5" s="1"/>
  <c r="E115" i="5"/>
  <c r="F115" i="5"/>
  <c r="G115" i="5"/>
  <c r="C135" i="3" s="1"/>
  <c r="H115" i="5"/>
  <c r="I115" i="5"/>
  <c r="J115" i="5"/>
  <c r="K115" i="5"/>
  <c r="L115" i="5"/>
  <c r="M115" i="5"/>
  <c r="N115" i="5"/>
  <c r="Z115" i="5" s="1"/>
  <c r="O115" i="5"/>
  <c r="P115" i="5"/>
  <c r="Q115" i="5"/>
  <c r="R115" i="5"/>
  <c r="S115" i="5"/>
  <c r="T115" i="5"/>
  <c r="D116" i="5"/>
  <c r="C116" i="5" s="1"/>
  <c r="E116" i="5"/>
  <c r="F116" i="5"/>
  <c r="G116" i="5"/>
  <c r="C136" i="3" s="1"/>
  <c r="H116" i="5"/>
  <c r="I116" i="5"/>
  <c r="J116" i="5"/>
  <c r="K116" i="5"/>
  <c r="L116" i="5"/>
  <c r="M116" i="5"/>
  <c r="N116" i="5"/>
  <c r="Z116" i="5" s="1"/>
  <c r="O116" i="5"/>
  <c r="P116" i="5"/>
  <c r="Q116" i="5"/>
  <c r="R116" i="5"/>
  <c r="S116" i="5"/>
  <c r="T116" i="5"/>
  <c r="D117" i="5"/>
  <c r="C117" i="5" s="1"/>
  <c r="E117" i="5"/>
  <c r="F117" i="5"/>
  <c r="G117" i="5"/>
  <c r="C137" i="3" s="1"/>
  <c r="H117" i="5"/>
  <c r="I117" i="5"/>
  <c r="J117" i="5"/>
  <c r="K117" i="5"/>
  <c r="L117" i="5"/>
  <c r="M117" i="5"/>
  <c r="N117" i="5"/>
  <c r="Z117" i="5" s="1"/>
  <c r="O117" i="5"/>
  <c r="P117" i="5"/>
  <c r="Q117" i="5"/>
  <c r="R117" i="5"/>
  <c r="S117" i="5"/>
  <c r="T117" i="5"/>
  <c r="D118" i="5"/>
  <c r="C118" i="5" s="1"/>
  <c r="E118" i="5"/>
  <c r="F118" i="5"/>
  <c r="G118" i="5"/>
  <c r="C138" i="3" s="1"/>
  <c r="H118" i="5"/>
  <c r="I118" i="5"/>
  <c r="J118" i="5"/>
  <c r="K118" i="5"/>
  <c r="L118" i="5"/>
  <c r="M118" i="5"/>
  <c r="N118" i="5"/>
  <c r="Z118" i="5" s="1"/>
  <c r="O118" i="5"/>
  <c r="P118" i="5"/>
  <c r="Q118" i="5"/>
  <c r="R118" i="5"/>
  <c r="S118" i="5"/>
  <c r="T118" i="5"/>
  <c r="D119" i="5"/>
  <c r="C119" i="5" s="1"/>
  <c r="E119" i="5"/>
  <c r="F119" i="5"/>
  <c r="G119" i="5"/>
  <c r="C139" i="3" s="1"/>
  <c r="H119" i="5"/>
  <c r="I119" i="5"/>
  <c r="J119" i="5"/>
  <c r="K119" i="5"/>
  <c r="L119" i="5"/>
  <c r="M119" i="5"/>
  <c r="N119" i="5"/>
  <c r="Z119" i="5" s="1"/>
  <c r="O119" i="5"/>
  <c r="P119" i="5"/>
  <c r="Q119" i="5"/>
  <c r="R119" i="5"/>
  <c r="S119" i="5"/>
  <c r="T119" i="5"/>
  <c r="D120" i="5"/>
  <c r="C120" i="5" s="1"/>
  <c r="E120" i="5"/>
  <c r="F120" i="5"/>
  <c r="G120" i="5"/>
  <c r="C140" i="3" s="1"/>
  <c r="H120" i="5"/>
  <c r="I120" i="5"/>
  <c r="J120" i="5"/>
  <c r="K120" i="5"/>
  <c r="L120" i="5"/>
  <c r="M120" i="5"/>
  <c r="N120" i="5"/>
  <c r="Z120" i="5" s="1"/>
  <c r="O120" i="5"/>
  <c r="P120" i="5"/>
  <c r="Q120" i="5"/>
  <c r="R120" i="5"/>
  <c r="S120" i="5"/>
  <c r="T120" i="5"/>
  <c r="D121" i="5"/>
  <c r="C121" i="5" s="1"/>
  <c r="E121" i="5"/>
  <c r="F121" i="5"/>
  <c r="G121" i="5"/>
  <c r="C141" i="3" s="1"/>
  <c r="H121" i="5"/>
  <c r="I121" i="5"/>
  <c r="J121" i="5"/>
  <c r="K121" i="5"/>
  <c r="L121" i="5"/>
  <c r="M121" i="5"/>
  <c r="N121" i="5"/>
  <c r="Z121" i="5" s="1"/>
  <c r="O121" i="5"/>
  <c r="P121" i="5"/>
  <c r="Q121" i="5"/>
  <c r="R121" i="5"/>
  <c r="S121" i="5"/>
  <c r="T121" i="5"/>
  <c r="D122" i="5"/>
  <c r="C122" i="5" s="1"/>
  <c r="E122" i="5"/>
  <c r="F122" i="5"/>
  <c r="G122" i="5"/>
  <c r="C142" i="3" s="1"/>
  <c r="H122" i="5"/>
  <c r="I122" i="5"/>
  <c r="J122" i="5"/>
  <c r="K122" i="5"/>
  <c r="L122" i="5"/>
  <c r="M122" i="5"/>
  <c r="N122" i="5"/>
  <c r="Z122" i="5" s="1"/>
  <c r="O122" i="5"/>
  <c r="P122" i="5"/>
  <c r="Q122" i="5"/>
  <c r="R122" i="5"/>
  <c r="S122" i="5"/>
  <c r="T122" i="5"/>
  <c r="D123" i="5"/>
  <c r="C123" i="5"/>
  <c r="E123" i="5"/>
  <c r="F123" i="5"/>
  <c r="G123" i="5"/>
  <c r="C143" i="3" s="1"/>
  <c r="H123" i="5"/>
  <c r="I123" i="5"/>
  <c r="J123" i="5"/>
  <c r="K123" i="5"/>
  <c r="L123" i="5"/>
  <c r="M123" i="5"/>
  <c r="N123" i="5"/>
  <c r="Z123" i="5" s="1"/>
  <c r="O123" i="5"/>
  <c r="P123" i="5"/>
  <c r="Q123" i="5"/>
  <c r="R123" i="5"/>
  <c r="S123" i="5"/>
  <c r="T123" i="5"/>
  <c r="D124" i="5"/>
  <c r="C124" i="5" s="1"/>
  <c r="E124" i="5"/>
  <c r="F124" i="5"/>
  <c r="G124" i="5"/>
  <c r="C144" i="3" s="1"/>
  <c r="H124" i="5"/>
  <c r="I124" i="5"/>
  <c r="J124" i="5"/>
  <c r="K124" i="5"/>
  <c r="L124" i="5"/>
  <c r="M124" i="5"/>
  <c r="N124" i="5"/>
  <c r="Z124" i="5" s="1"/>
  <c r="O124" i="5"/>
  <c r="P124" i="5"/>
  <c r="Q124" i="5"/>
  <c r="R124" i="5"/>
  <c r="S124" i="5"/>
  <c r="T124" i="5"/>
  <c r="D125" i="5"/>
  <c r="C125" i="5" s="1"/>
  <c r="E125" i="5"/>
  <c r="F125" i="5"/>
  <c r="G125" i="5"/>
  <c r="C145" i="3" s="1"/>
  <c r="H125" i="5"/>
  <c r="I125" i="5"/>
  <c r="J125" i="5"/>
  <c r="K125" i="5"/>
  <c r="L125" i="5"/>
  <c r="M125" i="5"/>
  <c r="N125" i="5"/>
  <c r="Z125" i="5" s="1"/>
  <c r="O125" i="5"/>
  <c r="P125" i="5"/>
  <c r="Q125" i="5"/>
  <c r="R125" i="5"/>
  <c r="S125" i="5"/>
  <c r="T125" i="5"/>
  <c r="D126" i="5"/>
  <c r="C126" i="5" s="1"/>
  <c r="E126" i="5"/>
  <c r="F126" i="5"/>
  <c r="G126" i="5"/>
  <c r="C146" i="3" s="1"/>
  <c r="H126" i="5"/>
  <c r="I126" i="5"/>
  <c r="J126" i="5"/>
  <c r="K126" i="5"/>
  <c r="L126" i="5"/>
  <c r="M126" i="5"/>
  <c r="N126" i="5"/>
  <c r="Z126" i="5" s="1"/>
  <c r="O126" i="5"/>
  <c r="P126" i="5"/>
  <c r="Q126" i="5"/>
  <c r="R126" i="5"/>
  <c r="S126" i="5"/>
  <c r="T126" i="5"/>
  <c r="D127" i="5"/>
  <c r="C127" i="5" s="1"/>
  <c r="E127" i="5"/>
  <c r="F127" i="5"/>
  <c r="G127" i="5"/>
  <c r="C147" i="3" s="1"/>
  <c r="H127" i="5"/>
  <c r="I127" i="5"/>
  <c r="J127" i="5"/>
  <c r="K127" i="5"/>
  <c r="L127" i="5"/>
  <c r="M127" i="5"/>
  <c r="N127" i="5"/>
  <c r="Z127" i="5" s="1"/>
  <c r="O127" i="5"/>
  <c r="P127" i="5"/>
  <c r="Q127" i="5"/>
  <c r="R127" i="5"/>
  <c r="S127" i="5"/>
  <c r="T127" i="5"/>
  <c r="D128" i="5"/>
  <c r="C128" i="5" s="1"/>
  <c r="E128" i="5"/>
  <c r="F128" i="5"/>
  <c r="G128" i="5"/>
  <c r="C148" i="3" s="1"/>
  <c r="H128" i="5"/>
  <c r="I128" i="5"/>
  <c r="J128" i="5"/>
  <c r="K128" i="5"/>
  <c r="L128" i="5"/>
  <c r="M128" i="5"/>
  <c r="N128" i="5"/>
  <c r="Z128" i="5" s="1"/>
  <c r="O128" i="5"/>
  <c r="P128" i="5"/>
  <c r="Q128" i="5"/>
  <c r="R128" i="5"/>
  <c r="S128" i="5"/>
  <c r="T128" i="5"/>
  <c r="D129" i="5"/>
  <c r="C129" i="5" s="1"/>
  <c r="E129" i="5"/>
  <c r="F129" i="5"/>
  <c r="G129" i="5"/>
  <c r="C149" i="3" s="1"/>
  <c r="H129" i="5"/>
  <c r="I129" i="5"/>
  <c r="J129" i="5"/>
  <c r="K129" i="5"/>
  <c r="L129" i="5"/>
  <c r="M129" i="5"/>
  <c r="N129" i="5"/>
  <c r="Z129" i="5" s="1"/>
  <c r="O129" i="5"/>
  <c r="P129" i="5"/>
  <c r="Q129" i="5"/>
  <c r="R129" i="5"/>
  <c r="S129" i="5"/>
  <c r="T129" i="5"/>
  <c r="D130" i="5"/>
  <c r="C130" i="5" s="1"/>
  <c r="E130" i="5"/>
  <c r="F130" i="5"/>
  <c r="G130" i="5"/>
  <c r="C150" i="3"/>
  <c r="H130" i="5"/>
  <c r="I130" i="5"/>
  <c r="J130" i="5"/>
  <c r="K130" i="5"/>
  <c r="L130" i="5"/>
  <c r="M130" i="5"/>
  <c r="N130" i="5"/>
  <c r="Z130" i="5" s="1"/>
  <c r="O130" i="5"/>
  <c r="P130" i="5"/>
  <c r="Q130" i="5"/>
  <c r="R130" i="5"/>
  <c r="S130" i="5"/>
  <c r="T130" i="5"/>
  <c r="D131" i="5"/>
  <c r="C131" i="5" s="1"/>
  <c r="E131" i="5"/>
  <c r="F131" i="5"/>
  <c r="G131" i="5"/>
  <c r="C151" i="3" s="1"/>
  <c r="H131" i="5"/>
  <c r="I131" i="5"/>
  <c r="J131" i="5"/>
  <c r="K131" i="5"/>
  <c r="L131" i="5"/>
  <c r="M131" i="5"/>
  <c r="N131" i="5"/>
  <c r="Z131" i="5" s="1"/>
  <c r="O131" i="5"/>
  <c r="P131" i="5"/>
  <c r="Q131" i="5"/>
  <c r="R131" i="5"/>
  <c r="S131" i="5"/>
  <c r="T131" i="5"/>
  <c r="D132" i="5"/>
  <c r="C132" i="5" s="1"/>
  <c r="E132" i="5"/>
  <c r="F132" i="5"/>
  <c r="G132" i="5"/>
  <c r="C152" i="3" s="1"/>
  <c r="H132" i="5"/>
  <c r="I132" i="5"/>
  <c r="J132" i="5"/>
  <c r="K132" i="5"/>
  <c r="L132" i="5"/>
  <c r="M132" i="5"/>
  <c r="N132" i="5"/>
  <c r="Z132" i="5" s="1"/>
  <c r="O132" i="5"/>
  <c r="P132" i="5"/>
  <c r="Q132" i="5"/>
  <c r="R132" i="5"/>
  <c r="S132" i="5"/>
  <c r="T132" i="5"/>
  <c r="D133" i="5"/>
  <c r="C133" i="5" s="1"/>
  <c r="E133" i="5"/>
  <c r="F133" i="5"/>
  <c r="G133" i="5"/>
  <c r="C153" i="3" s="1"/>
  <c r="H133" i="5"/>
  <c r="I133" i="5"/>
  <c r="J133" i="5"/>
  <c r="K133" i="5"/>
  <c r="L133" i="5"/>
  <c r="M133" i="5"/>
  <c r="N133" i="5"/>
  <c r="Z133" i="5" s="1"/>
  <c r="O133" i="5"/>
  <c r="P133" i="5"/>
  <c r="Q133" i="5"/>
  <c r="R133" i="5"/>
  <c r="S133" i="5"/>
  <c r="T133" i="5"/>
  <c r="D134" i="5"/>
  <c r="C134" i="5" s="1"/>
  <c r="E134" i="5"/>
  <c r="F134" i="5"/>
  <c r="G134" i="5"/>
  <c r="C154" i="3" s="1"/>
  <c r="H134" i="5"/>
  <c r="I134" i="5"/>
  <c r="J134" i="5"/>
  <c r="K134" i="5"/>
  <c r="L134" i="5"/>
  <c r="M134" i="5"/>
  <c r="N134" i="5"/>
  <c r="Z134" i="5" s="1"/>
  <c r="O134" i="5"/>
  <c r="P134" i="5"/>
  <c r="Q134" i="5"/>
  <c r="R134" i="5"/>
  <c r="S134" i="5"/>
  <c r="T134" i="5"/>
  <c r="D135" i="5"/>
  <c r="C135" i="5"/>
  <c r="E135" i="5"/>
  <c r="F135" i="5"/>
  <c r="G135" i="5"/>
  <c r="C155" i="3" s="1"/>
  <c r="H135" i="5"/>
  <c r="I135" i="5"/>
  <c r="J135" i="5"/>
  <c r="K135" i="5"/>
  <c r="L135" i="5"/>
  <c r="M135" i="5"/>
  <c r="N135" i="5"/>
  <c r="Z135" i="5" s="1"/>
  <c r="O135" i="5"/>
  <c r="P135" i="5"/>
  <c r="Q135" i="5"/>
  <c r="R135" i="5"/>
  <c r="S135" i="5"/>
  <c r="T135" i="5"/>
  <c r="D136" i="5"/>
  <c r="C136" i="5"/>
  <c r="E136" i="5"/>
  <c r="F136" i="5"/>
  <c r="G136" i="5"/>
  <c r="C156" i="3" s="1"/>
  <c r="H136" i="5"/>
  <c r="I136" i="5"/>
  <c r="J136" i="5"/>
  <c r="K136" i="5"/>
  <c r="L136" i="5"/>
  <c r="M136" i="5"/>
  <c r="N136" i="5"/>
  <c r="Z136" i="5" s="1"/>
  <c r="O136" i="5"/>
  <c r="P136" i="5"/>
  <c r="Q136" i="5"/>
  <c r="R136" i="5"/>
  <c r="S136" i="5"/>
  <c r="T136" i="5"/>
  <c r="D137" i="5"/>
  <c r="C137" i="5" s="1"/>
  <c r="E137" i="5"/>
  <c r="F137" i="5"/>
  <c r="G137" i="5"/>
  <c r="C157" i="3" s="1"/>
  <c r="H137" i="5"/>
  <c r="I137" i="5"/>
  <c r="J137" i="5"/>
  <c r="K137" i="5"/>
  <c r="L137" i="5"/>
  <c r="M137" i="5"/>
  <c r="N137" i="5"/>
  <c r="Z137" i="5" s="1"/>
  <c r="O137" i="5"/>
  <c r="P137" i="5"/>
  <c r="Q137" i="5"/>
  <c r="R137" i="5"/>
  <c r="S137" i="5"/>
  <c r="T137" i="5"/>
  <c r="D138" i="5"/>
  <c r="C138" i="5"/>
  <c r="E138" i="5"/>
  <c r="F138" i="5"/>
  <c r="G138" i="5"/>
  <c r="C158" i="3" s="1"/>
  <c r="H138" i="5"/>
  <c r="I138" i="5"/>
  <c r="J138" i="5"/>
  <c r="K138" i="5"/>
  <c r="L138" i="5"/>
  <c r="M138" i="5"/>
  <c r="N138" i="5"/>
  <c r="Z138" i="5" s="1"/>
  <c r="O138" i="5"/>
  <c r="P138" i="5"/>
  <c r="Q138" i="5"/>
  <c r="R138" i="5"/>
  <c r="S138" i="5"/>
  <c r="T138" i="5"/>
  <c r="D139" i="5"/>
  <c r="C139" i="5" s="1"/>
  <c r="E139" i="5"/>
  <c r="F139" i="5"/>
  <c r="G139" i="5"/>
  <c r="C159" i="3" s="1"/>
  <c r="H139" i="5"/>
  <c r="I139" i="5"/>
  <c r="J139" i="5"/>
  <c r="K139" i="5"/>
  <c r="L139" i="5"/>
  <c r="M139" i="5"/>
  <c r="N139" i="5"/>
  <c r="Z139" i="5" s="1"/>
  <c r="O139" i="5"/>
  <c r="P139" i="5"/>
  <c r="Q139" i="5"/>
  <c r="R139" i="5"/>
  <c r="S139" i="5"/>
  <c r="T139" i="5"/>
  <c r="D140" i="5"/>
  <c r="C140" i="5" s="1"/>
  <c r="E140" i="5"/>
  <c r="F140" i="5"/>
  <c r="G140" i="5"/>
  <c r="C160" i="3" s="1"/>
  <c r="H140" i="5"/>
  <c r="I140" i="5"/>
  <c r="J140" i="5"/>
  <c r="K140" i="5"/>
  <c r="L140" i="5"/>
  <c r="M140" i="5"/>
  <c r="N140" i="5"/>
  <c r="Z140" i="5" s="1"/>
  <c r="O140" i="5"/>
  <c r="P140" i="5"/>
  <c r="Q140" i="5"/>
  <c r="R140" i="5"/>
  <c r="S140" i="5"/>
  <c r="T140" i="5"/>
  <c r="D141" i="5"/>
  <c r="C141" i="5" s="1"/>
  <c r="E141" i="5"/>
  <c r="F141" i="5"/>
  <c r="G141" i="5"/>
  <c r="C161" i="3" s="1"/>
  <c r="H141" i="5"/>
  <c r="I141" i="5"/>
  <c r="J141" i="5"/>
  <c r="K141" i="5"/>
  <c r="L141" i="5"/>
  <c r="M141" i="5"/>
  <c r="N141" i="5"/>
  <c r="Z141" i="5" s="1"/>
  <c r="O141" i="5"/>
  <c r="P141" i="5"/>
  <c r="Q141" i="5"/>
  <c r="R141" i="5"/>
  <c r="S141" i="5"/>
  <c r="T141" i="5"/>
  <c r="D142" i="5"/>
  <c r="C142" i="5" s="1"/>
  <c r="E142" i="5"/>
  <c r="F142" i="5"/>
  <c r="G142" i="5"/>
  <c r="C162" i="3" s="1"/>
  <c r="H142" i="5"/>
  <c r="I142" i="5"/>
  <c r="J142" i="5"/>
  <c r="K142" i="5"/>
  <c r="L142" i="5"/>
  <c r="M142" i="5"/>
  <c r="N142" i="5"/>
  <c r="Z142" i="5" s="1"/>
  <c r="O142" i="5"/>
  <c r="P142" i="5"/>
  <c r="Q142" i="5"/>
  <c r="R142" i="5"/>
  <c r="S142" i="5"/>
  <c r="T142" i="5"/>
  <c r="D143" i="5"/>
  <c r="C143" i="5" s="1"/>
  <c r="E143" i="5"/>
  <c r="F143" i="5"/>
  <c r="G143" i="5"/>
  <c r="C163" i="3" s="1"/>
  <c r="H143" i="5"/>
  <c r="I143" i="5"/>
  <c r="J143" i="5"/>
  <c r="K143" i="5"/>
  <c r="L143" i="5"/>
  <c r="M143" i="5"/>
  <c r="N143" i="5"/>
  <c r="Z143" i="5" s="1"/>
  <c r="O143" i="5"/>
  <c r="P143" i="5"/>
  <c r="Q143" i="5"/>
  <c r="R143" i="5"/>
  <c r="S143" i="5"/>
  <c r="T143" i="5"/>
  <c r="D144" i="5"/>
  <c r="C144" i="5" s="1"/>
  <c r="E144" i="5"/>
  <c r="F144" i="5"/>
  <c r="G144" i="5"/>
  <c r="C164" i="3" s="1"/>
  <c r="H144" i="5"/>
  <c r="I144" i="5"/>
  <c r="J144" i="5"/>
  <c r="K144" i="5"/>
  <c r="L144" i="5"/>
  <c r="M144" i="5"/>
  <c r="N144" i="5"/>
  <c r="Z144" i="5" s="1"/>
  <c r="O144" i="5"/>
  <c r="P144" i="5"/>
  <c r="Q144" i="5"/>
  <c r="R144" i="5"/>
  <c r="S144" i="5"/>
  <c r="T144" i="5"/>
  <c r="D145" i="5"/>
  <c r="C145" i="5" s="1"/>
  <c r="E145" i="5"/>
  <c r="F145" i="5"/>
  <c r="G145" i="5"/>
  <c r="C165" i="3" s="1"/>
  <c r="H145" i="5"/>
  <c r="I145" i="5"/>
  <c r="J145" i="5"/>
  <c r="K145" i="5"/>
  <c r="L145" i="5"/>
  <c r="M145" i="5"/>
  <c r="N145" i="5"/>
  <c r="Z145" i="5" s="1"/>
  <c r="O145" i="5"/>
  <c r="P145" i="5"/>
  <c r="Q145" i="5"/>
  <c r="R145" i="5"/>
  <c r="S145" i="5"/>
  <c r="T145" i="5"/>
  <c r="D146" i="5"/>
  <c r="C146" i="5" s="1"/>
  <c r="E146" i="5"/>
  <c r="F146" i="5"/>
  <c r="G146" i="5"/>
  <c r="C166" i="3" s="1"/>
  <c r="H146" i="5"/>
  <c r="I146" i="5"/>
  <c r="J146" i="5"/>
  <c r="K146" i="5"/>
  <c r="L146" i="5"/>
  <c r="M146" i="5"/>
  <c r="N146" i="5"/>
  <c r="Z146" i="5" s="1"/>
  <c r="O146" i="5"/>
  <c r="P146" i="5"/>
  <c r="Q146" i="5"/>
  <c r="R146" i="5"/>
  <c r="S146" i="5"/>
  <c r="T146" i="5"/>
  <c r="D147" i="5"/>
  <c r="C147" i="5" s="1"/>
  <c r="E147" i="5"/>
  <c r="F147" i="5"/>
  <c r="G147" i="5"/>
  <c r="C167" i="3" s="1"/>
  <c r="H147" i="5"/>
  <c r="I147" i="5"/>
  <c r="J147" i="5"/>
  <c r="K147" i="5"/>
  <c r="L147" i="5"/>
  <c r="M147" i="5"/>
  <c r="N147" i="5"/>
  <c r="Z147" i="5" s="1"/>
  <c r="O147" i="5"/>
  <c r="P147" i="5"/>
  <c r="Q147" i="5"/>
  <c r="R147" i="5"/>
  <c r="S147" i="5"/>
  <c r="T147" i="5"/>
  <c r="D148" i="5"/>
  <c r="C148" i="5" s="1"/>
  <c r="E148" i="5"/>
  <c r="F148" i="5"/>
  <c r="G148" i="5"/>
  <c r="C168" i="3" s="1"/>
  <c r="H148" i="5"/>
  <c r="I148" i="5"/>
  <c r="J148" i="5"/>
  <c r="K148" i="5"/>
  <c r="L148" i="5"/>
  <c r="M148" i="5"/>
  <c r="N148" i="5"/>
  <c r="Z148" i="5" s="1"/>
  <c r="O148" i="5"/>
  <c r="P148" i="5"/>
  <c r="Q148" i="5"/>
  <c r="R148" i="5"/>
  <c r="S148" i="5"/>
  <c r="T148" i="5"/>
  <c r="D149" i="5"/>
  <c r="C149" i="5" s="1"/>
  <c r="E149" i="5"/>
  <c r="F149" i="5"/>
  <c r="G149" i="5"/>
  <c r="C169" i="3" s="1"/>
  <c r="H149" i="5"/>
  <c r="I149" i="5"/>
  <c r="J149" i="5"/>
  <c r="K149" i="5"/>
  <c r="L149" i="5"/>
  <c r="M149" i="5"/>
  <c r="N149" i="5"/>
  <c r="Z149" i="5" s="1"/>
  <c r="O149" i="5"/>
  <c r="P149" i="5"/>
  <c r="Q149" i="5"/>
  <c r="R149" i="5"/>
  <c r="S149" i="5"/>
  <c r="T149" i="5"/>
  <c r="D150" i="5"/>
  <c r="C150" i="5" s="1"/>
  <c r="E150" i="5"/>
  <c r="F150" i="5"/>
  <c r="G150" i="5"/>
  <c r="C170" i="3" s="1"/>
  <c r="H150" i="5"/>
  <c r="I150" i="5"/>
  <c r="J150" i="5"/>
  <c r="K150" i="5"/>
  <c r="L150" i="5"/>
  <c r="M150" i="5"/>
  <c r="N150" i="5"/>
  <c r="Z150" i="5" s="1"/>
  <c r="O150" i="5"/>
  <c r="P150" i="5"/>
  <c r="Q150" i="5"/>
  <c r="R150" i="5"/>
  <c r="S150" i="5"/>
  <c r="T150" i="5"/>
  <c r="T2" i="5"/>
  <c r="J2" i="5"/>
  <c r="K2" i="5"/>
  <c r="L2" i="5"/>
  <c r="M2" i="5"/>
  <c r="N2" i="5"/>
  <c r="O2" i="5"/>
  <c r="P2" i="5"/>
  <c r="Q2" i="5"/>
  <c r="R2" i="5"/>
  <c r="S2" i="5"/>
  <c r="I2" i="5"/>
  <c r="H2" i="5"/>
  <c r="G2" i="5"/>
  <c r="C22" i="3" s="1"/>
  <c r="F2" i="5"/>
  <c r="E2" i="5"/>
  <c r="D2" i="5"/>
  <c r="A67" i="5" s="1"/>
  <c r="C152" i="5"/>
  <c r="W2" i="5"/>
  <c r="X2" i="5"/>
  <c r="Y2" i="5"/>
  <c r="V2" i="5"/>
  <c r="W33" i="3"/>
  <c r="X33" i="3"/>
  <c r="Y33" i="3"/>
  <c r="Z33" i="3"/>
  <c r="AA33" i="3"/>
  <c r="AB33" i="3"/>
  <c r="AC33" i="3"/>
  <c r="AD33" i="3"/>
  <c r="AE33" i="3"/>
  <c r="AF33" i="3"/>
  <c r="AG33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W35" i="3"/>
  <c r="X35" i="3"/>
  <c r="Y35" i="3"/>
  <c r="Z35" i="3"/>
  <c r="AA35" i="3"/>
  <c r="AB35" i="3"/>
  <c r="AC35" i="3"/>
  <c r="AD35" i="3"/>
  <c r="AE35" i="3"/>
  <c r="AF35" i="3"/>
  <c r="AG35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V37" i="3"/>
  <c r="W37" i="3"/>
  <c r="X37" i="3"/>
  <c r="Y37" i="3"/>
  <c r="Z37" i="3"/>
  <c r="AA37" i="3"/>
  <c r="AB37" i="3"/>
  <c r="AC37" i="3"/>
  <c r="AD37" i="3"/>
  <c r="AE37" i="3"/>
  <c r="AF37" i="3"/>
  <c r="AG37" i="3"/>
  <c r="W38" i="3"/>
  <c r="X38" i="3"/>
  <c r="Y38" i="3"/>
  <c r="Z38" i="3"/>
  <c r="AA38" i="3"/>
  <c r="AB38" i="3"/>
  <c r="AC38" i="3"/>
  <c r="AD38" i="3"/>
  <c r="AE38" i="3"/>
  <c r="AF38" i="3"/>
  <c r="AG38" i="3"/>
  <c r="W39" i="3"/>
  <c r="X39" i="3"/>
  <c r="Y39" i="3"/>
  <c r="Z39" i="3"/>
  <c r="AA39" i="3"/>
  <c r="AB39" i="3"/>
  <c r="AC39" i="3"/>
  <c r="AD39" i="3"/>
  <c r="AE39" i="3"/>
  <c r="AF39" i="3"/>
  <c r="AG39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W41" i="3"/>
  <c r="X41" i="3"/>
  <c r="Y41" i="3"/>
  <c r="Z41" i="3"/>
  <c r="AA41" i="3"/>
  <c r="AB41" i="3"/>
  <c r="AC41" i="3"/>
  <c r="AD41" i="3"/>
  <c r="AE41" i="3"/>
  <c r="AF41" i="3"/>
  <c r="AG41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W43" i="3"/>
  <c r="X43" i="3"/>
  <c r="Y43" i="3"/>
  <c r="Z43" i="3"/>
  <c r="AA43" i="3"/>
  <c r="AB43" i="3"/>
  <c r="AC43" i="3"/>
  <c r="AD43" i="3"/>
  <c r="AE43" i="3"/>
  <c r="AF43" i="3"/>
  <c r="AG43" i="3"/>
  <c r="S44" i="3"/>
  <c r="R44" i="3" s="1"/>
  <c r="V44" i="3"/>
  <c r="W44" i="3"/>
  <c r="X44" i="3"/>
  <c r="Y44" i="3"/>
  <c r="Z44" i="3"/>
  <c r="AA44" i="3"/>
  <c r="AB44" i="3"/>
  <c r="AC44" i="3"/>
  <c r="AD44" i="3"/>
  <c r="AE44" i="3"/>
  <c r="AF44" i="3"/>
  <c r="AG44" i="3"/>
  <c r="W45" i="3"/>
  <c r="X45" i="3"/>
  <c r="Y45" i="3"/>
  <c r="Z45" i="3"/>
  <c r="AA45" i="3"/>
  <c r="AB45" i="3"/>
  <c r="AC45" i="3"/>
  <c r="AD45" i="3"/>
  <c r="AE45" i="3"/>
  <c r="AF45" i="3"/>
  <c r="AG45" i="3"/>
  <c r="S46" i="3"/>
  <c r="R46" i="3" s="1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W47" i="3"/>
  <c r="X47" i="3"/>
  <c r="Y47" i="3"/>
  <c r="Z47" i="3"/>
  <c r="AA47" i="3"/>
  <c r="AB47" i="3"/>
  <c r="AC47" i="3"/>
  <c r="AD47" i="3"/>
  <c r="AE47" i="3"/>
  <c r="AF47" i="3"/>
  <c r="AG47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U49" i="3"/>
  <c r="W49" i="3"/>
  <c r="X49" i="3"/>
  <c r="Y49" i="3"/>
  <c r="Z49" i="3"/>
  <c r="AA49" i="3"/>
  <c r="AB49" i="3"/>
  <c r="AC49" i="3"/>
  <c r="AD49" i="3"/>
  <c r="AE49" i="3"/>
  <c r="AF49" i="3"/>
  <c r="AG49" i="3"/>
  <c r="S50" i="3"/>
  <c r="R50" i="3" s="1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V51" i="3"/>
  <c r="W51" i="3"/>
  <c r="X51" i="3"/>
  <c r="Y51" i="3"/>
  <c r="Z51" i="3"/>
  <c r="AA51" i="3"/>
  <c r="AB51" i="3"/>
  <c r="AC51" i="3"/>
  <c r="AD51" i="3"/>
  <c r="AE51" i="3"/>
  <c r="AF51" i="3"/>
  <c r="AG51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V53" i="3"/>
  <c r="W53" i="3"/>
  <c r="X53" i="3"/>
  <c r="Y53" i="3"/>
  <c r="Z53" i="3"/>
  <c r="AA53" i="3"/>
  <c r="AB53" i="3"/>
  <c r="AC53" i="3"/>
  <c r="AD53" i="3"/>
  <c r="AE53" i="3"/>
  <c r="AF53" i="3"/>
  <c r="AG53" i="3"/>
  <c r="S54" i="3"/>
  <c r="R54" i="3" s="1"/>
  <c r="W54" i="3"/>
  <c r="X54" i="3"/>
  <c r="Y54" i="3"/>
  <c r="Z54" i="3"/>
  <c r="AA54" i="3"/>
  <c r="AB54" i="3"/>
  <c r="AC54" i="3"/>
  <c r="AD54" i="3"/>
  <c r="AE54" i="3"/>
  <c r="AF54" i="3"/>
  <c r="AG54" i="3"/>
  <c r="W55" i="3"/>
  <c r="X55" i="3"/>
  <c r="Y55" i="3"/>
  <c r="Z55" i="3"/>
  <c r="AA55" i="3"/>
  <c r="AB55" i="3"/>
  <c r="AC55" i="3"/>
  <c r="AD55" i="3"/>
  <c r="AE55" i="3"/>
  <c r="AF55" i="3"/>
  <c r="AG55" i="3"/>
  <c r="S56" i="3"/>
  <c r="R56" i="3" s="1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T57" i="3"/>
  <c r="V57" i="3"/>
  <c r="W57" i="3"/>
  <c r="X57" i="3"/>
  <c r="Y57" i="3"/>
  <c r="Z57" i="3"/>
  <c r="AA57" i="3"/>
  <c r="AB57" i="3"/>
  <c r="AC57" i="3"/>
  <c r="AD57" i="3"/>
  <c r="AE57" i="3"/>
  <c r="AF57" i="3"/>
  <c r="AG57" i="3"/>
  <c r="S58" i="3"/>
  <c r="R58" i="3" s="1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V59" i="3"/>
  <c r="W59" i="3"/>
  <c r="X59" i="3"/>
  <c r="Y59" i="3"/>
  <c r="Z59" i="3"/>
  <c r="AA59" i="3"/>
  <c r="AB59" i="3"/>
  <c r="AC59" i="3"/>
  <c r="AD59" i="3"/>
  <c r="AE59" i="3"/>
  <c r="AF59" i="3"/>
  <c r="AG59" i="3"/>
  <c r="S60" i="3"/>
  <c r="R60" i="3" s="1"/>
  <c r="U60" i="3"/>
  <c r="W60" i="3"/>
  <c r="X60" i="3"/>
  <c r="Y60" i="3"/>
  <c r="Z60" i="3"/>
  <c r="AA60" i="3"/>
  <c r="AB60" i="3"/>
  <c r="AC60" i="3"/>
  <c r="AD60" i="3"/>
  <c r="AE60" i="3"/>
  <c r="AF60" i="3"/>
  <c r="AG60" i="3"/>
  <c r="S61" i="3"/>
  <c r="R61" i="3" s="1"/>
  <c r="V61" i="3"/>
  <c r="W61" i="3"/>
  <c r="X61" i="3"/>
  <c r="Y61" i="3"/>
  <c r="Z61" i="3"/>
  <c r="AA61" i="3"/>
  <c r="AB61" i="3"/>
  <c r="AC61" i="3"/>
  <c r="AD61" i="3"/>
  <c r="AE61" i="3"/>
  <c r="AF61" i="3"/>
  <c r="AG61" i="3"/>
  <c r="V62" i="3"/>
  <c r="W62" i="3"/>
  <c r="X62" i="3"/>
  <c r="Y62" i="3"/>
  <c r="Z62" i="3"/>
  <c r="AA62" i="3"/>
  <c r="AB62" i="3"/>
  <c r="AC62" i="3"/>
  <c r="AD62" i="3"/>
  <c r="AE62" i="3"/>
  <c r="AF62" i="3"/>
  <c r="AG62" i="3"/>
  <c r="W63" i="3"/>
  <c r="X63" i="3"/>
  <c r="Y63" i="3"/>
  <c r="Z63" i="3"/>
  <c r="AA63" i="3"/>
  <c r="AB63" i="3"/>
  <c r="AC63" i="3"/>
  <c r="AD63" i="3"/>
  <c r="AE63" i="3"/>
  <c r="AF63" i="3"/>
  <c r="AG63" i="3"/>
  <c r="S64" i="3"/>
  <c r="R64" i="3" s="1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W65" i="3"/>
  <c r="X65" i="3"/>
  <c r="Y65" i="3"/>
  <c r="Z65" i="3"/>
  <c r="AA65" i="3"/>
  <c r="AB65" i="3"/>
  <c r="AC65" i="3"/>
  <c r="AD65" i="3"/>
  <c r="AE65" i="3"/>
  <c r="AF65" i="3"/>
  <c r="AG65" i="3"/>
  <c r="S66" i="3"/>
  <c r="R66" i="3" s="1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V67" i="3"/>
  <c r="W67" i="3"/>
  <c r="X67" i="3"/>
  <c r="Y67" i="3"/>
  <c r="Z67" i="3"/>
  <c r="AA67" i="3"/>
  <c r="AB67" i="3"/>
  <c r="AC67" i="3"/>
  <c r="AD67" i="3"/>
  <c r="AE67" i="3"/>
  <c r="AF67" i="3"/>
  <c r="AG67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Q69" i="3"/>
  <c r="P69" i="3" s="1"/>
  <c r="V69" i="3"/>
  <c r="W69" i="3"/>
  <c r="X69" i="3"/>
  <c r="Y69" i="3"/>
  <c r="Z69" i="3"/>
  <c r="AA69" i="3"/>
  <c r="AB69" i="3"/>
  <c r="AC69" i="3"/>
  <c r="AD69" i="3"/>
  <c r="AE69" i="3"/>
  <c r="AF69" i="3"/>
  <c r="AG69" i="3"/>
  <c r="Q70" i="3"/>
  <c r="P70" i="3" s="1"/>
  <c r="S70" i="3"/>
  <c r="R70" i="3" s="1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X71" i="3"/>
  <c r="Y71" i="3"/>
  <c r="Z71" i="3"/>
  <c r="AA71" i="3"/>
  <c r="AB71" i="3"/>
  <c r="AC71" i="3"/>
  <c r="AD71" i="3"/>
  <c r="AE71" i="3"/>
  <c r="AF71" i="3"/>
  <c r="AG71" i="3"/>
  <c r="S72" i="3"/>
  <c r="V72" i="3"/>
  <c r="W72" i="3"/>
  <c r="X72" i="3"/>
  <c r="Y72" i="3"/>
  <c r="Z72" i="3"/>
  <c r="AA72" i="3"/>
  <c r="AB72" i="3"/>
  <c r="AC72" i="3"/>
  <c r="AD72" i="3"/>
  <c r="AE72" i="3"/>
  <c r="AF72" i="3"/>
  <c r="AG72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Q74" i="3"/>
  <c r="P74" i="3" s="1"/>
  <c r="S74" i="3"/>
  <c r="R74" i="3" s="1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W75" i="3"/>
  <c r="X75" i="3"/>
  <c r="Y75" i="3"/>
  <c r="Z75" i="3"/>
  <c r="AA75" i="3"/>
  <c r="AB75" i="3"/>
  <c r="AC75" i="3"/>
  <c r="AD75" i="3"/>
  <c r="AE75" i="3"/>
  <c r="AF75" i="3"/>
  <c r="AG75" i="3"/>
  <c r="V76" i="3"/>
  <c r="W76" i="3"/>
  <c r="X76" i="3"/>
  <c r="Y76" i="3"/>
  <c r="Z76" i="3"/>
  <c r="AA76" i="3"/>
  <c r="AB76" i="3"/>
  <c r="AC76" i="3"/>
  <c r="AD76" i="3"/>
  <c r="AE76" i="3"/>
  <c r="AF76" i="3"/>
  <c r="AG76" i="3"/>
  <c r="Q77" i="3"/>
  <c r="P77" i="3" s="1"/>
  <c r="V77" i="3"/>
  <c r="W77" i="3"/>
  <c r="X77" i="3"/>
  <c r="Y77" i="3"/>
  <c r="Z77" i="3"/>
  <c r="AA77" i="3"/>
  <c r="AB77" i="3"/>
  <c r="AC77" i="3"/>
  <c r="AD77" i="3"/>
  <c r="AE77" i="3"/>
  <c r="AF77" i="3"/>
  <c r="AG77" i="3"/>
  <c r="Q78" i="3"/>
  <c r="P78" i="3" s="1"/>
  <c r="S78" i="3"/>
  <c r="R78" i="3" s="1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V79" i="3"/>
  <c r="W79" i="3"/>
  <c r="X79" i="3"/>
  <c r="Y79" i="3"/>
  <c r="Z79" i="3"/>
  <c r="AA79" i="3"/>
  <c r="AB79" i="3"/>
  <c r="AC79" i="3"/>
  <c r="AD79" i="3"/>
  <c r="AE79" i="3"/>
  <c r="AF79" i="3"/>
  <c r="AG79" i="3"/>
  <c r="V80" i="3"/>
  <c r="W80" i="3"/>
  <c r="X80" i="3"/>
  <c r="Y80" i="3"/>
  <c r="Z80" i="3"/>
  <c r="AA80" i="3"/>
  <c r="AB80" i="3"/>
  <c r="AC80" i="3"/>
  <c r="AD80" i="3"/>
  <c r="AE80" i="3"/>
  <c r="AF80" i="3"/>
  <c r="AG80" i="3"/>
  <c r="Q81" i="3"/>
  <c r="P81" i="3" s="1"/>
  <c r="V81" i="3"/>
  <c r="W81" i="3"/>
  <c r="X81" i="3"/>
  <c r="Y81" i="3"/>
  <c r="Z81" i="3"/>
  <c r="AA81" i="3"/>
  <c r="AB81" i="3"/>
  <c r="AC81" i="3"/>
  <c r="AD81" i="3"/>
  <c r="AE81" i="3"/>
  <c r="AF81" i="3"/>
  <c r="AG81" i="3"/>
  <c r="Q82" i="3"/>
  <c r="P82" i="3" s="1"/>
  <c r="S82" i="3"/>
  <c r="R82" i="3" s="1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X83" i="3"/>
  <c r="Y83" i="3"/>
  <c r="Z83" i="3"/>
  <c r="AA83" i="3"/>
  <c r="AB83" i="3"/>
  <c r="AC83" i="3"/>
  <c r="AD83" i="3"/>
  <c r="AE83" i="3"/>
  <c r="AF83" i="3"/>
  <c r="AG83" i="3"/>
  <c r="T84" i="3"/>
  <c r="W84" i="3"/>
  <c r="X84" i="3"/>
  <c r="Y84" i="3"/>
  <c r="Z84" i="3"/>
  <c r="AA84" i="3"/>
  <c r="AB84" i="3"/>
  <c r="AC84" i="3"/>
  <c r="AD84" i="3"/>
  <c r="AE84" i="3"/>
  <c r="AF84" i="3"/>
  <c r="AG84" i="3"/>
  <c r="Q85" i="3"/>
  <c r="P85" i="3" s="1"/>
  <c r="V85" i="3"/>
  <c r="W85" i="3"/>
  <c r="X85" i="3"/>
  <c r="Y85" i="3"/>
  <c r="Z85" i="3"/>
  <c r="AA85" i="3"/>
  <c r="AB85" i="3"/>
  <c r="AC85" i="3"/>
  <c r="AD85" i="3"/>
  <c r="AE85" i="3"/>
  <c r="AF85" i="3"/>
  <c r="AG85" i="3"/>
  <c r="Q86" i="3"/>
  <c r="P86" i="3" s="1"/>
  <c r="S86" i="3"/>
  <c r="R86" i="3" s="1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U87" i="3"/>
  <c r="W87" i="3"/>
  <c r="X87" i="3"/>
  <c r="Y87" i="3"/>
  <c r="Z87" i="3"/>
  <c r="AA87" i="3"/>
  <c r="AB87" i="3"/>
  <c r="AC87" i="3"/>
  <c r="AD87" i="3"/>
  <c r="AE87" i="3"/>
  <c r="AF87" i="3"/>
  <c r="AG87" i="3"/>
  <c r="T88" i="3"/>
  <c r="W88" i="3"/>
  <c r="X88" i="3"/>
  <c r="Y88" i="3"/>
  <c r="Z88" i="3"/>
  <c r="AA88" i="3"/>
  <c r="AB88" i="3"/>
  <c r="AC88" i="3"/>
  <c r="AD88" i="3"/>
  <c r="AE88" i="3"/>
  <c r="AF88" i="3"/>
  <c r="AG88" i="3"/>
  <c r="Q89" i="3"/>
  <c r="P89" i="3" s="1"/>
  <c r="V89" i="3"/>
  <c r="W89" i="3"/>
  <c r="X89" i="3"/>
  <c r="Y89" i="3"/>
  <c r="Z89" i="3"/>
  <c r="AA89" i="3"/>
  <c r="AB89" i="3"/>
  <c r="AC89" i="3"/>
  <c r="AD89" i="3"/>
  <c r="AE89" i="3"/>
  <c r="AF89" i="3"/>
  <c r="AG89" i="3"/>
  <c r="Q90" i="3"/>
  <c r="P90" i="3" s="1"/>
  <c r="S90" i="3"/>
  <c r="R90" i="3" s="1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W91" i="3"/>
  <c r="X91" i="3"/>
  <c r="Y91" i="3"/>
  <c r="Z91" i="3"/>
  <c r="AA91" i="3"/>
  <c r="AB91" i="3"/>
  <c r="AC91" i="3"/>
  <c r="AD91" i="3"/>
  <c r="AE91" i="3"/>
  <c r="AF91" i="3"/>
  <c r="AG91" i="3"/>
  <c r="Q92" i="3"/>
  <c r="P92" i="3" s="1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Q94" i="3"/>
  <c r="P94" i="3" s="1"/>
  <c r="S94" i="3"/>
  <c r="R94" i="3" s="1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V95" i="3"/>
  <c r="W95" i="3"/>
  <c r="X95" i="3"/>
  <c r="Y95" i="3"/>
  <c r="Z95" i="3"/>
  <c r="AA95" i="3"/>
  <c r="AB95" i="3"/>
  <c r="AC95" i="3"/>
  <c r="AD95" i="3"/>
  <c r="AE95" i="3"/>
  <c r="AF95" i="3"/>
  <c r="AG95" i="3"/>
  <c r="Q96" i="3"/>
  <c r="P96" i="3" s="1"/>
  <c r="V96" i="3"/>
  <c r="X96" i="3"/>
  <c r="Y96" i="3"/>
  <c r="Z96" i="3"/>
  <c r="AA96" i="3"/>
  <c r="AB96" i="3"/>
  <c r="AC96" i="3"/>
  <c r="AD96" i="3"/>
  <c r="AE96" i="3"/>
  <c r="AF96" i="3"/>
  <c r="AG96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Q98" i="3"/>
  <c r="P98" i="3" s="1"/>
  <c r="S98" i="3"/>
  <c r="R98" i="3" s="1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V99" i="3"/>
  <c r="W99" i="3"/>
  <c r="X99" i="3"/>
  <c r="Y99" i="3"/>
  <c r="Z99" i="3"/>
  <c r="AA99" i="3"/>
  <c r="AB99" i="3"/>
  <c r="AC99" i="3"/>
  <c r="AD99" i="3"/>
  <c r="AE99" i="3"/>
  <c r="AF99" i="3"/>
  <c r="AG99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S101" i="3"/>
  <c r="R101" i="3" s="1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Q102" i="3"/>
  <c r="P102" i="3" s="1"/>
  <c r="S102" i="3"/>
  <c r="R102" i="3" s="1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Q105" i="3"/>
  <c r="P105" i="3" s="1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Q106" i="3"/>
  <c r="P106" i="3" s="1"/>
  <c r="S106" i="3"/>
  <c r="R106" i="3" s="1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Q109" i="3"/>
  <c r="P109" i="3" s="1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Q110" i="3"/>
  <c r="P110" i="3" s="1"/>
  <c r="S110" i="3"/>
  <c r="R110" i="3" s="1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S112" i="3"/>
  <c r="R112" i="3" s="1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Q113" i="3"/>
  <c r="P113" i="3" s="1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Q114" i="3"/>
  <c r="P114" i="3" s="1"/>
  <c r="S114" i="3"/>
  <c r="R114" i="3" s="1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Q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Q118" i="3"/>
  <c r="P118" i="3" s="1"/>
  <c r="S118" i="3"/>
  <c r="R118" i="3" s="1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S120" i="3"/>
  <c r="R120" i="3" s="1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Q121" i="3"/>
  <c r="P121" i="3" s="1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Q122" i="3"/>
  <c r="P122" i="3" s="1"/>
  <c r="S122" i="3"/>
  <c r="R122" i="3" s="1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S124" i="3"/>
  <c r="R124" i="3" s="1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Q126" i="3"/>
  <c r="P126" i="3" s="1"/>
  <c r="S126" i="3"/>
  <c r="R126" i="3" s="1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Q128" i="3"/>
  <c r="P128" i="3" s="1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S129" i="3"/>
  <c r="R129" i="3" s="1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Q130" i="3"/>
  <c r="P130" i="3" s="1"/>
  <c r="S130" i="3"/>
  <c r="R130" i="3" s="1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Q132" i="3"/>
  <c r="P132" i="3" s="1"/>
  <c r="S132" i="3"/>
  <c r="R132" i="3" s="1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Q134" i="3"/>
  <c r="P134" i="3" s="1"/>
  <c r="S134" i="3"/>
  <c r="R134" i="3" s="1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Q136" i="3"/>
  <c r="P136" i="3" s="1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S137" i="3"/>
  <c r="R137" i="3" s="1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Q138" i="3"/>
  <c r="P138" i="3" s="1"/>
  <c r="S138" i="3"/>
  <c r="R138" i="3" s="1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Q140" i="3"/>
  <c r="P140" i="3" s="1"/>
  <c r="S140" i="3"/>
  <c r="R140" i="3" s="1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Q142" i="3"/>
  <c r="P142" i="3" s="1"/>
  <c r="S142" i="3"/>
  <c r="R142" i="3" s="1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Q144" i="3"/>
  <c r="P144" i="3" s="1"/>
  <c r="S144" i="3"/>
  <c r="R144" i="3" s="1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S145" i="3"/>
  <c r="R145" i="3" s="1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Q146" i="3"/>
  <c r="P146" i="3" s="1"/>
  <c r="S146" i="3"/>
  <c r="R146" i="3" s="1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Q148" i="3"/>
  <c r="P148" i="3" s="1"/>
  <c r="S148" i="3"/>
  <c r="R148" i="3" s="1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Q150" i="3"/>
  <c r="P150" i="3" s="1"/>
  <c r="S150" i="3"/>
  <c r="R150" i="3" s="1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Q152" i="3"/>
  <c r="P152" i="3" s="1"/>
  <c r="S152" i="3"/>
  <c r="R152" i="3" s="1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S153" i="3"/>
  <c r="R153" i="3" s="1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Q154" i="3"/>
  <c r="P154" i="3" s="1"/>
  <c r="S154" i="3"/>
  <c r="R154" i="3" s="1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S155" i="3"/>
  <c r="R155" i="3" s="1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Q156" i="3"/>
  <c r="P156" i="3" s="1"/>
  <c r="S156" i="3"/>
  <c r="R156" i="3" s="1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T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Q158" i="3"/>
  <c r="P158" i="3" s="1"/>
  <c r="S158" i="3"/>
  <c r="R158" i="3" s="1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Q160" i="3"/>
  <c r="P160" i="3" s="1"/>
  <c r="S160" i="3"/>
  <c r="R160" i="3" s="1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Q162" i="3"/>
  <c r="P162" i="3" s="1"/>
  <c r="S162" i="3"/>
  <c r="R162" i="3" s="1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Q164" i="3"/>
  <c r="P164" i="3" s="1"/>
  <c r="S164" i="3"/>
  <c r="R164" i="3" s="1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Q165" i="3"/>
  <c r="P165" i="3" s="1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Q166" i="3"/>
  <c r="P166" i="3" s="1"/>
  <c r="S166" i="3"/>
  <c r="R166" i="3" s="1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Q167" i="3"/>
  <c r="P167" i="3" s="1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Q168" i="3"/>
  <c r="P168" i="3" s="1"/>
  <c r="S168" i="3"/>
  <c r="R168" i="3" s="1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S169" i="3"/>
  <c r="R169" i="3" s="1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Q170" i="3"/>
  <c r="P170" i="3" s="1"/>
  <c r="S170" i="3"/>
  <c r="R170" i="3" s="1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S171" i="3"/>
  <c r="R171" i="3" s="1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Q172" i="3"/>
  <c r="P172" i="3" s="1"/>
  <c r="S172" i="3"/>
  <c r="R172" i="3" s="1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T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Q174" i="3"/>
  <c r="P174" i="3" s="1"/>
  <c r="S174" i="3"/>
  <c r="R174" i="3" s="1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Q176" i="3"/>
  <c r="P176" i="3" s="1"/>
  <c r="S176" i="3"/>
  <c r="R176" i="3" s="1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Q178" i="3"/>
  <c r="P178" i="3" s="1"/>
  <c r="S178" i="3"/>
  <c r="R178" i="3" s="1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Q180" i="3"/>
  <c r="P180" i="3" s="1"/>
  <c r="S180" i="3"/>
  <c r="R180" i="3" s="1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Q32" i="3"/>
  <c r="P32" i="3" s="1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 s="1"/>
  <c r="Q31" i="3"/>
  <c r="P31" i="3" s="1"/>
  <c r="H15" i="3"/>
  <c r="J15" i="3" s="1"/>
  <c r="H12" i="3"/>
  <c r="J12" i="3" s="1"/>
  <c r="T68" i="3"/>
  <c r="T66" i="3"/>
  <c r="T64" i="3"/>
  <c r="T62" i="3"/>
  <c r="T60" i="3"/>
  <c r="T58" i="3"/>
  <c r="T56" i="3"/>
  <c r="T54" i="3"/>
  <c r="T52" i="3"/>
  <c r="T50" i="3"/>
  <c r="T48" i="3"/>
  <c r="T46" i="3"/>
  <c r="T44" i="3"/>
  <c r="T42" i="3"/>
  <c r="S42" i="3"/>
  <c r="R42" i="3" s="1"/>
  <c r="T40" i="3"/>
  <c r="S40" i="3"/>
  <c r="R40" i="3" s="1"/>
  <c r="T38" i="3"/>
  <c r="S38" i="3"/>
  <c r="R38" i="3" s="1"/>
  <c r="T36" i="3"/>
  <c r="S36" i="3"/>
  <c r="R36" i="3" s="1"/>
  <c r="T34" i="3"/>
  <c r="S34" i="3"/>
  <c r="R34" i="3" s="1"/>
  <c r="P34" i="3"/>
  <c r="P44" i="3"/>
  <c r="P48" i="3"/>
  <c r="P56" i="3"/>
  <c r="P68" i="3"/>
  <c r="P62" i="3"/>
  <c r="P66" i="3"/>
  <c r="P64" i="3"/>
  <c r="B61" i="5"/>
  <c r="C61" i="5" s="1"/>
  <c r="B62" i="5"/>
  <c r="C62" i="5"/>
  <c r="B103" i="5"/>
  <c r="A76" i="5"/>
  <c r="C65" i="5"/>
  <c r="B132" i="5"/>
  <c r="A91" i="5"/>
  <c r="B70" i="5"/>
  <c r="C70" i="5" s="1"/>
  <c r="C51" i="5"/>
  <c r="B34" i="5"/>
  <c r="A111" i="5"/>
  <c r="B33" i="5"/>
  <c r="A125" i="5"/>
  <c r="B64" i="5"/>
  <c r="C64" i="5" s="1"/>
  <c r="B128" i="5"/>
  <c r="A137" i="5"/>
  <c r="B98" i="5"/>
  <c r="C98" i="5" s="1"/>
  <c r="B106" i="5" l="1"/>
  <c r="A69" i="5"/>
  <c r="A103" i="5"/>
  <c r="B94" i="5"/>
  <c r="B86" i="5"/>
  <c r="C86" i="5" s="1"/>
  <c r="B114" i="5"/>
  <c r="B37" i="5"/>
  <c r="B112" i="5"/>
  <c r="A77" i="5"/>
  <c r="A40" i="5"/>
  <c r="B151" i="5"/>
  <c r="A95" i="5"/>
  <c r="B42" i="5"/>
  <c r="C42" i="5" s="1"/>
  <c r="B59" i="5"/>
  <c r="C59" i="5" s="1"/>
  <c r="B102" i="5"/>
  <c r="C102" i="5" s="1"/>
  <c r="A73" i="5"/>
  <c r="B100" i="5"/>
  <c r="A86" i="5"/>
  <c r="B95" i="5"/>
  <c r="C95" i="5" s="1"/>
  <c r="B110" i="5"/>
  <c r="B77" i="5"/>
  <c r="B53" i="5"/>
  <c r="A56" i="5"/>
  <c r="B38" i="5"/>
  <c r="A75" i="5"/>
  <c r="B81" i="5"/>
  <c r="A66" i="5"/>
  <c r="B104" i="5"/>
  <c r="A85" i="5"/>
  <c r="A24" i="5"/>
  <c r="B150" i="5"/>
  <c r="A87" i="5"/>
  <c r="B46" i="5"/>
  <c r="B63" i="5"/>
  <c r="C63" i="5" s="1"/>
  <c r="B118" i="5"/>
  <c r="A89" i="5"/>
  <c r="B84" i="5"/>
  <c r="C84" i="5" s="1"/>
  <c r="A92" i="5"/>
  <c r="B91" i="5"/>
  <c r="B126" i="5"/>
  <c r="A88" i="5"/>
  <c r="B131" i="5"/>
  <c r="B120" i="5"/>
  <c r="B17" i="5"/>
  <c r="B51" i="5"/>
  <c r="B116" i="5"/>
  <c r="B99" i="5"/>
  <c r="B122" i="5"/>
  <c r="B21" i="5"/>
  <c r="B130" i="5"/>
  <c r="B152" i="5"/>
  <c r="B96" i="5"/>
  <c r="A93" i="5"/>
  <c r="A152" i="5"/>
  <c r="A143" i="5"/>
  <c r="A79" i="5"/>
  <c r="B50" i="5"/>
  <c r="B67" i="5"/>
  <c r="C67" i="5" s="1"/>
  <c r="B146" i="5"/>
  <c r="A105" i="5"/>
  <c r="B68" i="5"/>
  <c r="C68" i="5" s="1"/>
  <c r="B97" i="5"/>
  <c r="C97" i="5" s="1"/>
  <c r="B87" i="5"/>
  <c r="A151" i="5"/>
  <c r="A98" i="5"/>
  <c r="A42" i="5"/>
  <c r="A44" i="5"/>
  <c r="B142" i="5"/>
  <c r="B54" i="5"/>
  <c r="A139" i="5"/>
  <c r="A131" i="5"/>
  <c r="A51" i="5"/>
  <c r="A149" i="5"/>
  <c r="A101" i="5"/>
  <c r="A135" i="5"/>
  <c r="B71" i="5"/>
  <c r="A121" i="5"/>
  <c r="B115" i="5"/>
  <c r="B83" i="5"/>
  <c r="A61" i="5"/>
  <c r="B2" i="5"/>
  <c r="B82" i="5"/>
  <c r="C82" i="5" s="1"/>
  <c r="B144" i="5"/>
  <c r="A109" i="5"/>
  <c r="A127" i="5"/>
  <c r="A63" i="5"/>
  <c r="B58" i="5"/>
  <c r="C58" i="5" s="1"/>
  <c r="B75" i="5"/>
  <c r="A123" i="5"/>
  <c r="A141" i="5"/>
  <c r="B65" i="5"/>
  <c r="B111" i="5"/>
  <c r="C111" i="5" s="1"/>
  <c r="B79" i="5"/>
  <c r="C79" i="5" s="1"/>
  <c r="A99" i="5"/>
  <c r="A2" i="5"/>
  <c r="C2" i="5" s="1"/>
  <c r="A5" i="5"/>
  <c r="C5" i="5" s="1"/>
  <c r="A10" i="5"/>
  <c r="C10" i="5" s="1"/>
  <c r="B88" i="5"/>
  <c r="A71" i="5"/>
  <c r="A28" i="5"/>
  <c r="B80" i="5"/>
  <c r="B134" i="5"/>
  <c r="B90" i="5"/>
  <c r="C90" i="5" s="1"/>
  <c r="A145" i="5"/>
  <c r="B136" i="5"/>
  <c r="B72" i="5"/>
  <c r="C72" i="5" s="1"/>
  <c r="A117" i="5"/>
  <c r="B49" i="5"/>
  <c r="A119" i="5"/>
  <c r="B30" i="5"/>
  <c r="B43" i="5"/>
  <c r="B66" i="5"/>
  <c r="C66" i="5" s="1"/>
  <c r="A107" i="5"/>
  <c r="B148" i="5"/>
  <c r="A70" i="5"/>
  <c r="B107" i="5"/>
  <c r="B123" i="5"/>
  <c r="B40" i="5"/>
  <c r="C40" i="5" s="1"/>
  <c r="A16" i="5"/>
  <c r="C16" i="5" s="1"/>
  <c r="A114" i="5"/>
  <c r="A29" i="5"/>
  <c r="A65" i="5"/>
  <c r="A94" i="5"/>
  <c r="A21" i="5"/>
  <c r="C21" i="5" s="1"/>
  <c r="A62" i="5"/>
  <c r="B14" i="5"/>
  <c r="B147" i="5"/>
  <c r="A26" i="5"/>
  <c r="B108" i="5"/>
  <c r="C108" i="5" s="1"/>
  <c r="B139" i="5"/>
  <c r="Z2" i="5"/>
  <c r="S37" i="3"/>
  <c r="R37" i="3" s="1"/>
  <c r="Q37" i="3"/>
  <c r="P37" i="3" s="1"/>
  <c r="Q49" i="3"/>
  <c r="P49" i="3" s="1"/>
  <c r="S49" i="3"/>
  <c r="R49" i="3" s="1"/>
  <c r="Q53" i="3"/>
  <c r="P53" i="3" s="1"/>
  <c r="S53" i="3"/>
  <c r="R53" i="3" s="1"/>
  <c r="S57" i="3"/>
  <c r="R57" i="3" s="1"/>
  <c r="U57" i="3"/>
  <c r="Q61" i="3"/>
  <c r="P61" i="3" s="1"/>
  <c r="T61" i="3"/>
  <c r="S65" i="3"/>
  <c r="R65" i="3" s="1"/>
  <c r="U65" i="3"/>
  <c r="S69" i="3"/>
  <c r="R69" i="3" s="1"/>
  <c r="U69" i="3"/>
  <c r="Q73" i="3"/>
  <c r="P73" i="3" s="1"/>
  <c r="T73" i="3"/>
  <c r="S77" i="3"/>
  <c r="R77" i="3" s="1"/>
  <c r="U77" i="3"/>
  <c r="S81" i="3"/>
  <c r="R81" i="3" s="1"/>
  <c r="U81" i="3"/>
  <c r="S85" i="3"/>
  <c r="R85" i="3" s="1"/>
  <c r="U85" i="3"/>
  <c r="S89" i="3"/>
  <c r="R89" i="3" s="1"/>
  <c r="U89" i="3"/>
  <c r="Q93" i="3"/>
  <c r="P93" i="3" s="1"/>
  <c r="T93" i="3"/>
  <c r="Q97" i="3"/>
  <c r="P97" i="3" s="1"/>
  <c r="T97" i="3"/>
  <c r="U99" i="3"/>
  <c r="Q99" i="3"/>
  <c r="P99" i="3" s="1"/>
  <c r="Q101" i="3"/>
  <c r="P101" i="3" s="1"/>
  <c r="T101" i="3"/>
  <c r="T103" i="3"/>
  <c r="Q103" i="3"/>
  <c r="P103" i="3" s="1"/>
  <c r="S105" i="3"/>
  <c r="R105" i="3" s="1"/>
  <c r="U105" i="3"/>
  <c r="S109" i="3"/>
  <c r="R109" i="3" s="1"/>
  <c r="U109" i="3"/>
  <c r="S113" i="3"/>
  <c r="R113" i="3" s="1"/>
  <c r="U113" i="3"/>
  <c r="Q117" i="3"/>
  <c r="P117" i="3" s="1"/>
  <c r="T117" i="3"/>
  <c r="S121" i="3"/>
  <c r="R121" i="3" s="1"/>
  <c r="U121" i="3"/>
  <c r="Q125" i="3"/>
  <c r="P125" i="3" s="1"/>
  <c r="T125" i="3"/>
  <c r="Q127" i="3"/>
  <c r="P127" i="3" s="1"/>
  <c r="S127" i="3"/>
  <c r="R127" i="3" s="1"/>
  <c r="Q129" i="3"/>
  <c r="P129" i="3" s="1"/>
  <c r="T129" i="3"/>
  <c r="S131" i="3"/>
  <c r="R131" i="3" s="1"/>
  <c r="Q131" i="3"/>
  <c r="P131" i="3" s="1"/>
  <c r="Q133" i="3"/>
  <c r="P133" i="3" s="1"/>
  <c r="T133" i="3"/>
  <c r="U135" i="3"/>
  <c r="Q135" i="3"/>
  <c r="P135" i="3" s="1"/>
  <c r="Q137" i="3"/>
  <c r="P137" i="3" s="1"/>
  <c r="T137" i="3"/>
  <c r="S139" i="3"/>
  <c r="R139" i="3" s="1"/>
  <c r="Q139" i="3"/>
  <c r="P139" i="3" s="1"/>
  <c r="Q141" i="3"/>
  <c r="P141" i="3" s="1"/>
  <c r="T141" i="3"/>
  <c r="T143" i="3"/>
  <c r="S143" i="3"/>
  <c r="R143" i="3" s="1"/>
  <c r="Q145" i="3"/>
  <c r="P145" i="3" s="1"/>
  <c r="T145" i="3"/>
  <c r="T147" i="3"/>
  <c r="Q147" i="3"/>
  <c r="P147" i="3" s="1"/>
  <c r="Q149" i="3"/>
  <c r="P149" i="3" s="1"/>
  <c r="T149" i="3"/>
  <c r="T151" i="3"/>
  <c r="Q151" i="3"/>
  <c r="P151" i="3" s="1"/>
  <c r="Q153" i="3"/>
  <c r="P153" i="3" s="1"/>
  <c r="T153" i="3"/>
  <c r="T155" i="3"/>
  <c r="Q155" i="3"/>
  <c r="P155" i="3" s="1"/>
  <c r="U155" i="3"/>
  <c r="S157" i="3"/>
  <c r="R157" i="3" s="1"/>
  <c r="U157" i="3"/>
  <c r="T159" i="3"/>
  <c r="S159" i="3"/>
  <c r="R159" i="3" s="1"/>
  <c r="Q161" i="3"/>
  <c r="P161" i="3" s="1"/>
  <c r="T161" i="3"/>
  <c r="T163" i="3"/>
  <c r="Q163" i="3"/>
  <c r="P163" i="3" s="1"/>
  <c r="U163" i="3"/>
  <c r="S165" i="3"/>
  <c r="R165" i="3" s="1"/>
  <c r="U165" i="3"/>
  <c r="T167" i="3"/>
  <c r="S167" i="3"/>
  <c r="R167" i="3" s="1"/>
  <c r="Q169" i="3"/>
  <c r="P169" i="3" s="1"/>
  <c r="T169" i="3"/>
  <c r="T171" i="3"/>
  <c r="Q171" i="3"/>
  <c r="P171" i="3" s="1"/>
  <c r="U171" i="3"/>
  <c r="S173" i="3"/>
  <c r="R173" i="3" s="1"/>
  <c r="U173" i="3"/>
  <c r="T175" i="3"/>
  <c r="S175" i="3"/>
  <c r="R175" i="3" s="1"/>
  <c r="Q177" i="3"/>
  <c r="P177" i="3" s="1"/>
  <c r="T177" i="3"/>
  <c r="T179" i="3"/>
  <c r="Q179" i="3"/>
  <c r="P179" i="3" s="1"/>
  <c r="U179" i="3"/>
  <c r="S32" i="3"/>
  <c r="R32" i="3" s="1"/>
  <c r="S179" i="3"/>
  <c r="R179" i="3" s="1"/>
  <c r="S177" i="3"/>
  <c r="R177" i="3" s="1"/>
  <c r="Q175" i="3"/>
  <c r="P175" i="3" s="1"/>
  <c r="Q173" i="3"/>
  <c r="P173" i="3" s="1"/>
  <c r="U169" i="3"/>
  <c r="U167" i="3"/>
  <c r="T165" i="3"/>
  <c r="S163" i="3"/>
  <c r="R163" i="3" s="1"/>
  <c r="S161" i="3"/>
  <c r="R161" i="3" s="1"/>
  <c r="Q159" i="3"/>
  <c r="P159" i="3" s="1"/>
  <c r="Q157" i="3"/>
  <c r="P157" i="3" s="1"/>
  <c r="U153" i="3"/>
  <c r="S151" i="3"/>
  <c r="R151" i="3" s="1"/>
  <c r="S149" i="3"/>
  <c r="R149" i="3" s="1"/>
  <c r="U145" i="3"/>
  <c r="U143" i="3"/>
  <c r="S141" i="3"/>
  <c r="R141" i="3" s="1"/>
  <c r="U137" i="3"/>
  <c r="S135" i="3"/>
  <c r="R135" i="3" s="1"/>
  <c r="S133" i="3"/>
  <c r="R133" i="3" s="1"/>
  <c r="U129" i="3"/>
  <c r="S125" i="3"/>
  <c r="R125" i="3" s="1"/>
  <c r="T121" i="3"/>
  <c r="S117" i="3"/>
  <c r="R117" i="3" s="1"/>
  <c r="T113" i="3"/>
  <c r="T109" i="3"/>
  <c r="T105" i="3"/>
  <c r="U101" i="3"/>
  <c r="S97" i="3"/>
  <c r="R97" i="3" s="1"/>
  <c r="S93" i="3"/>
  <c r="R93" i="3" s="1"/>
  <c r="T89" i="3"/>
  <c r="T85" i="3"/>
  <c r="T81" i="3"/>
  <c r="T77" i="3"/>
  <c r="S73" i="3"/>
  <c r="R73" i="3" s="1"/>
  <c r="T69" i="3"/>
  <c r="Q65" i="3"/>
  <c r="P65" i="3" s="1"/>
  <c r="U61" i="3"/>
  <c r="Q57" i="3"/>
  <c r="P57" i="3" s="1"/>
  <c r="U53" i="3"/>
  <c r="T37" i="3"/>
  <c r="J18" i="3"/>
  <c r="C81" i="5"/>
  <c r="A81" i="5"/>
  <c r="B145" i="5"/>
  <c r="B137" i="5"/>
  <c r="B129" i="5"/>
  <c r="B121" i="5"/>
  <c r="A112" i="5"/>
  <c r="A84" i="5"/>
  <c r="A58" i="5"/>
  <c r="A38" i="5"/>
  <c r="A22" i="5"/>
  <c r="C22" i="5" s="1"/>
  <c r="A6" i="5"/>
  <c r="C6" i="5" s="1"/>
  <c r="B48" i="5"/>
  <c r="A37" i="5"/>
  <c r="C37" i="5" s="1"/>
  <c r="A27" i="5"/>
  <c r="A19" i="5"/>
  <c r="C19" i="5" s="1"/>
  <c r="B12" i="5"/>
  <c r="B10" i="5"/>
  <c r="A3" i="5"/>
  <c r="C3" i="5" s="1"/>
  <c r="B45" i="5"/>
  <c r="A32" i="5"/>
  <c r="C32" i="5" s="1"/>
  <c r="C94" i="5"/>
  <c r="C75" i="5"/>
  <c r="A104" i="5"/>
  <c r="B76" i="5"/>
  <c r="C76" i="5" s="1"/>
  <c r="C38" i="5"/>
  <c r="B143" i="5"/>
  <c r="B135" i="5"/>
  <c r="B127" i="5"/>
  <c r="B119" i="5"/>
  <c r="B109" i="5"/>
  <c r="B73" i="5"/>
  <c r="C73" i="5" s="1"/>
  <c r="A54" i="5"/>
  <c r="C54" i="5" s="1"/>
  <c r="A34" i="5"/>
  <c r="A18" i="5"/>
  <c r="C18" i="5" s="1"/>
  <c r="A59" i="5"/>
  <c r="A45" i="5"/>
  <c r="A35" i="5"/>
  <c r="A25" i="5"/>
  <c r="B9" i="5"/>
  <c r="A113" i="5"/>
  <c r="C109" i="5"/>
  <c r="C107" i="5"/>
  <c r="C96" i="5"/>
  <c r="C87" i="5"/>
  <c r="B149" i="5"/>
  <c r="B141" i="5"/>
  <c r="B133" i="5"/>
  <c r="B125" i="5"/>
  <c r="B117" i="5"/>
  <c r="A102" i="5"/>
  <c r="A68" i="5"/>
  <c r="B47" i="5"/>
  <c r="A30" i="5"/>
  <c r="A14" i="5"/>
  <c r="C14" i="5" s="1"/>
  <c r="A53" i="5"/>
  <c r="C53" i="5" s="1"/>
  <c r="A43" i="5"/>
  <c r="C43" i="5" s="1"/>
  <c r="B32" i="5"/>
  <c r="A23" i="5"/>
  <c r="B16" i="5"/>
  <c r="A11" i="5"/>
  <c r="C11" i="5" s="1"/>
  <c r="A7" i="5"/>
  <c r="C7" i="5" s="1"/>
  <c r="B25" i="5"/>
  <c r="A150" i="5"/>
  <c r="B13" i="5"/>
  <c r="C106" i="5"/>
  <c r="C91" i="5"/>
  <c r="C83" i="5"/>
  <c r="C77" i="5"/>
  <c r="C71" i="5"/>
  <c r="B56" i="5"/>
  <c r="C56" i="5" s="1"/>
  <c r="A147" i="5"/>
  <c r="A83" i="5"/>
  <c r="A72" i="5"/>
  <c r="B93" i="5"/>
  <c r="C93" i="5" s="1"/>
  <c r="B74" i="5"/>
  <c r="C74" i="5" s="1"/>
  <c r="A146" i="5"/>
  <c r="A142" i="5"/>
  <c r="A138" i="5"/>
  <c r="A134" i="5"/>
  <c r="A130" i="5"/>
  <c r="A126" i="5"/>
  <c r="A122" i="5"/>
  <c r="A118" i="5"/>
  <c r="B113" i="5"/>
  <c r="A108" i="5"/>
  <c r="B101" i="5"/>
  <c r="C101" i="5" s="1"/>
  <c r="A90" i="5"/>
  <c r="A80" i="5"/>
  <c r="B69" i="5"/>
  <c r="C69" i="5" s="1"/>
  <c r="A60" i="5"/>
  <c r="A50" i="5"/>
  <c r="C50" i="5" s="1"/>
  <c r="B39" i="5"/>
  <c r="B31" i="5"/>
  <c r="B23" i="5"/>
  <c r="B15" i="5"/>
  <c r="B7" i="5"/>
  <c r="A57" i="5"/>
  <c r="B52" i="5"/>
  <c r="A47" i="5"/>
  <c r="C47" i="5" s="1"/>
  <c r="A41" i="5"/>
  <c r="B36" i="5"/>
  <c r="C36" i="5" s="1"/>
  <c r="A31" i="5"/>
  <c r="C31" i="5" s="1"/>
  <c r="B26" i="5"/>
  <c r="C26" i="5" s="1"/>
  <c r="B22" i="5"/>
  <c r="B18" i="5"/>
  <c r="A15" i="5"/>
  <c r="C15" i="5" s="1"/>
  <c r="A9" i="5"/>
  <c r="C9" i="5" s="1"/>
  <c r="B6" i="5"/>
  <c r="B60" i="5"/>
  <c r="C60" i="5" s="1"/>
  <c r="B29" i="5"/>
  <c r="A4" i="5"/>
  <c r="C4" i="5" s="1"/>
  <c r="A36" i="5"/>
  <c r="A97" i="5"/>
  <c r="B5" i="5"/>
  <c r="Z48" i="5"/>
  <c r="Z9" i="5"/>
  <c r="A106" i="5"/>
  <c r="A100" i="5"/>
  <c r="B89" i="5"/>
  <c r="C89" i="5" s="1"/>
  <c r="A78" i="5"/>
  <c r="B57" i="5"/>
  <c r="C57" i="5" s="1"/>
  <c r="A48" i="5"/>
  <c r="Z45" i="5"/>
  <c r="Z40" i="5"/>
  <c r="B78" i="5"/>
  <c r="C78" i="5" s="1"/>
  <c r="B138" i="5"/>
  <c r="A115" i="5"/>
  <c r="A82" i="5"/>
  <c r="A148" i="5"/>
  <c r="A144" i="5"/>
  <c r="A140" i="5"/>
  <c r="A136" i="5"/>
  <c r="A132" i="5"/>
  <c r="A128" i="5"/>
  <c r="A124" i="5"/>
  <c r="A120" i="5"/>
  <c r="A116" i="5"/>
  <c r="A110" i="5"/>
  <c r="B105" i="5"/>
  <c r="C105" i="5" s="1"/>
  <c r="A96" i="5"/>
  <c r="B85" i="5"/>
  <c r="C85" i="5" s="1"/>
  <c r="A74" i="5"/>
  <c r="A64" i="5"/>
  <c r="B55" i="5"/>
  <c r="A46" i="5"/>
  <c r="C46" i="5" s="1"/>
  <c r="B35" i="5"/>
  <c r="B27" i="5"/>
  <c r="B19" i="5"/>
  <c r="B11" i="5"/>
  <c r="B3" i="5"/>
  <c r="A55" i="5"/>
  <c r="A49" i="5"/>
  <c r="C49" i="5" s="1"/>
  <c r="B44" i="5"/>
  <c r="C44" i="5" s="1"/>
  <c r="A39" i="5"/>
  <c r="C39" i="5" s="1"/>
  <c r="A33" i="5"/>
  <c r="C33" i="5" s="1"/>
  <c r="B28" i="5"/>
  <c r="B24" i="5"/>
  <c r="B20" i="5"/>
  <c r="A17" i="5"/>
  <c r="C17" i="5" s="1"/>
  <c r="A13" i="5"/>
  <c r="C13" i="5" s="1"/>
  <c r="B8" i="5"/>
  <c r="B4" i="5"/>
  <c r="A12" i="5"/>
  <c r="C12" i="5" s="1"/>
  <c r="B92" i="5"/>
  <c r="C92" i="5" s="1"/>
  <c r="A8" i="5"/>
  <c r="C8" i="5" s="1"/>
  <c r="B41" i="5"/>
  <c r="A133" i="5"/>
  <c r="A20" i="5"/>
  <c r="C20" i="5" s="1"/>
  <c r="A52" i="5"/>
  <c r="C52" i="5" s="1"/>
  <c r="Q79" i="3"/>
  <c r="P79" i="3" s="1"/>
  <c r="V75" i="3"/>
  <c r="AI75" i="3" s="1"/>
  <c r="U51" i="3"/>
  <c r="V47" i="3"/>
  <c r="AI47" i="3" s="1"/>
  <c r="T131" i="3"/>
  <c r="S119" i="3"/>
  <c r="R119" i="3" s="1"/>
  <c r="S103" i="3"/>
  <c r="R103" i="3" s="1"/>
  <c r="Q95" i="3"/>
  <c r="P95" i="3" s="1"/>
  <c r="U75" i="3"/>
  <c r="V71" i="3"/>
  <c r="U59" i="3"/>
  <c r="T47" i="3"/>
  <c r="U33" i="3"/>
  <c r="Q91" i="3"/>
  <c r="P91" i="3" s="1"/>
  <c r="V87" i="3"/>
  <c r="U83" i="3"/>
  <c r="T67" i="3"/>
  <c r="Q43" i="3"/>
  <c r="P43" i="3" s="1"/>
  <c r="T53" i="3"/>
  <c r="T49" i="3"/>
  <c r="S41" i="3"/>
  <c r="R41" i="3" s="1"/>
  <c r="U37" i="3"/>
  <c r="V49" i="3"/>
  <c r="AI49" i="3" s="1"/>
  <c r="S45" i="3"/>
  <c r="R45" i="3" s="1"/>
  <c r="U127" i="3"/>
  <c r="T123" i="3"/>
  <c r="Q119" i="3"/>
  <c r="P119" i="3" s="1"/>
  <c r="T115" i="3"/>
  <c r="T111" i="3"/>
  <c r="S107" i="3"/>
  <c r="R107" i="3" s="1"/>
  <c r="Q87" i="3"/>
  <c r="P87" i="3" s="1"/>
  <c r="T83" i="3"/>
  <c r="U71" i="3"/>
  <c r="Q67" i="3"/>
  <c r="P67" i="3" s="1"/>
  <c r="S59" i="3"/>
  <c r="R59" i="3" s="1"/>
  <c r="U55" i="3"/>
  <c r="S33" i="3"/>
  <c r="R33" i="3" s="1"/>
  <c r="U151" i="3"/>
  <c r="S147" i="3"/>
  <c r="R147" i="3" s="1"/>
  <c r="Q143" i="3"/>
  <c r="P143" i="3" s="1"/>
  <c r="T139" i="3"/>
  <c r="T135" i="3"/>
  <c r="T127" i="3"/>
  <c r="Q123" i="3"/>
  <c r="P123" i="3" s="1"/>
  <c r="S115" i="3"/>
  <c r="R115" i="3" s="1"/>
  <c r="Q111" i="3"/>
  <c r="P111" i="3" s="1"/>
  <c r="Q107" i="3"/>
  <c r="P107" i="3" s="1"/>
  <c r="S99" i="3"/>
  <c r="R99" i="3" s="1"/>
  <c r="V91" i="3"/>
  <c r="T79" i="3"/>
  <c r="Q71" i="3"/>
  <c r="P71" i="3" s="1"/>
  <c r="U63" i="3"/>
  <c r="Q55" i="3"/>
  <c r="P55" i="3" s="1"/>
  <c r="S39" i="3"/>
  <c r="R39" i="3" s="1"/>
  <c r="T43" i="3"/>
  <c r="Q39" i="3"/>
  <c r="P39" i="3" s="1"/>
  <c r="V35" i="3"/>
  <c r="S35" i="3"/>
  <c r="R35" i="3" s="1"/>
  <c r="T95" i="3"/>
  <c r="T91" i="3"/>
  <c r="Q83" i="3"/>
  <c r="P83" i="3" s="1"/>
  <c r="Q75" i="3"/>
  <c r="P75" i="3" s="1"/>
  <c r="W71" i="3"/>
  <c r="T63" i="3"/>
  <c r="S55" i="3"/>
  <c r="R55" i="3" s="1"/>
  <c r="Q51" i="3"/>
  <c r="P51" i="3" s="1"/>
  <c r="U47" i="3"/>
  <c r="V43" i="3"/>
  <c r="AI43" i="3" s="1"/>
  <c r="T39" i="3"/>
  <c r="Q35" i="3"/>
  <c r="P35" i="3" s="1"/>
  <c r="AI74" i="3"/>
  <c r="AI104" i="3"/>
  <c r="AI135" i="3"/>
  <c r="AI141" i="3"/>
  <c r="U123" i="3"/>
  <c r="U119" i="3"/>
  <c r="U103" i="3"/>
  <c r="T99" i="3"/>
  <c r="S95" i="3"/>
  <c r="R95" i="3" s="1"/>
  <c r="U91" i="3"/>
  <c r="T87" i="3"/>
  <c r="V83" i="3"/>
  <c r="U79" i="3"/>
  <c r="T75" i="3"/>
  <c r="S71" i="3"/>
  <c r="R71" i="3" s="1"/>
  <c r="S67" i="3"/>
  <c r="R67" i="3" s="1"/>
  <c r="S63" i="3"/>
  <c r="R63" i="3" s="1"/>
  <c r="Q59" i="3"/>
  <c r="P59" i="3" s="1"/>
  <c r="V55" i="3"/>
  <c r="AI55" i="3" s="1"/>
  <c r="Q47" i="3"/>
  <c r="P47" i="3" s="1"/>
  <c r="U43" i="3"/>
  <c r="V39" i="3"/>
  <c r="AI39" i="3" s="1"/>
  <c r="T35" i="3"/>
  <c r="T33" i="3"/>
  <c r="W83" i="3"/>
  <c r="AI77" i="3"/>
  <c r="V63" i="3"/>
  <c r="AI63" i="3" s="1"/>
  <c r="V60" i="3"/>
  <c r="S52" i="3"/>
  <c r="R52" i="3" s="1"/>
  <c r="U44" i="3"/>
  <c r="AI42" i="3"/>
  <c r="V33" i="3"/>
  <c r="AI33" i="3" s="1"/>
  <c r="AI95" i="3"/>
  <c r="AI67" i="3"/>
  <c r="AI174" i="3"/>
  <c r="AI157" i="3"/>
  <c r="AI113" i="3"/>
  <c r="AI58" i="3"/>
  <c r="AI164" i="3"/>
  <c r="AI79" i="3"/>
  <c r="AI78" i="3"/>
  <c r="AI72" i="3"/>
  <c r="AI68" i="3"/>
  <c r="P60" i="3"/>
  <c r="AI31" i="3"/>
  <c r="AI179" i="3"/>
  <c r="AI169" i="3"/>
  <c r="AI102" i="3"/>
  <c r="AI90" i="3"/>
  <c r="AI73" i="3"/>
  <c r="AI62" i="3"/>
  <c r="AI44" i="3"/>
  <c r="AI146" i="3"/>
  <c r="AI81" i="3"/>
  <c r="AI76" i="3"/>
  <c r="AI64" i="3"/>
  <c r="R72" i="3"/>
  <c r="P116" i="3"/>
  <c r="AI173" i="3"/>
  <c r="AI137" i="3"/>
  <c r="AI122" i="3"/>
  <c r="AI37" i="3"/>
  <c r="AI162" i="3"/>
  <c r="AI161" i="3"/>
  <c r="AI140" i="3"/>
  <c r="AI132" i="3"/>
  <c r="AI130" i="3"/>
  <c r="AI125" i="3"/>
  <c r="AI119" i="3"/>
  <c r="AI118" i="3"/>
  <c r="T116" i="3"/>
  <c r="T108" i="3"/>
  <c r="S104" i="3"/>
  <c r="R104" i="3" s="1"/>
  <c r="T100" i="3"/>
  <c r="U96" i="3"/>
  <c r="T92" i="3"/>
  <c r="AI89" i="3"/>
  <c r="AI85" i="3"/>
  <c r="U80" i="3"/>
  <c r="Q80" i="3"/>
  <c r="P80" i="3" s="1"/>
  <c r="U76" i="3"/>
  <c r="Q76" i="3"/>
  <c r="P76" i="3" s="1"/>
  <c r="U72" i="3"/>
  <c r="Q72" i="3"/>
  <c r="P72" i="3" s="1"/>
  <c r="S68" i="3"/>
  <c r="R68" i="3" s="1"/>
  <c r="T65" i="3"/>
  <c r="U62" i="3"/>
  <c r="AI60" i="3"/>
  <c r="AI57" i="3"/>
  <c r="T51" i="3"/>
  <c r="V45" i="3"/>
  <c r="AI45" i="3" s="1"/>
  <c r="Q45" i="3"/>
  <c r="P45" i="3" s="1"/>
  <c r="V41" i="3"/>
  <c r="AI41" i="3" s="1"/>
  <c r="Q41" i="3"/>
  <c r="P41" i="3" s="1"/>
  <c r="AI35" i="3"/>
  <c r="AI34" i="3"/>
  <c r="AI178" i="3"/>
  <c r="U140" i="3"/>
  <c r="AI138" i="3"/>
  <c r="AI136" i="3"/>
  <c r="T136" i="3"/>
  <c r="AI134" i="3"/>
  <c r="U132" i="3"/>
  <c r="R128" i="3"/>
  <c r="U124" i="3"/>
  <c r="Q124" i="3"/>
  <c r="P124" i="3" s="1"/>
  <c r="AI123" i="3"/>
  <c r="AI120" i="3"/>
  <c r="U120" i="3"/>
  <c r="Q120" i="3"/>
  <c r="P120" i="3" s="1"/>
  <c r="S116" i="3"/>
  <c r="R116" i="3" s="1"/>
  <c r="U112" i="3"/>
  <c r="Q112" i="3"/>
  <c r="P112" i="3" s="1"/>
  <c r="AI111" i="3"/>
  <c r="AI108" i="3"/>
  <c r="S108" i="3"/>
  <c r="R108" i="3" s="1"/>
  <c r="AI107" i="3"/>
  <c r="U104" i="3"/>
  <c r="Q104" i="3"/>
  <c r="P104" i="3" s="1"/>
  <c r="S100" i="3"/>
  <c r="R100" i="3" s="1"/>
  <c r="AI98" i="3"/>
  <c r="T96" i="3"/>
  <c r="AI94" i="3"/>
  <c r="AI93" i="3"/>
  <c r="R92" i="3"/>
  <c r="V88" i="3"/>
  <c r="AI88" i="3" s="1"/>
  <c r="S88" i="3"/>
  <c r="R88" i="3" s="1"/>
  <c r="V84" i="3"/>
  <c r="AI84" i="3" s="1"/>
  <c r="S84" i="3"/>
  <c r="R84" i="3" s="1"/>
  <c r="T80" i="3"/>
  <c r="T76" i="3"/>
  <c r="T72" i="3"/>
  <c r="S62" i="3"/>
  <c r="R62" i="3" s="1"/>
  <c r="AI61" i="3"/>
  <c r="V54" i="3"/>
  <c r="AI54" i="3" s="1"/>
  <c r="R51" i="3"/>
  <c r="S48" i="3"/>
  <c r="R48" i="3" s="1"/>
  <c r="U45" i="3"/>
  <c r="U41" i="3"/>
  <c r="V38" i="3"/>
  <c r="AI38" i="3" s="1"/>
  <c r="AI36" i="3"/>
  <c r="AI167" i="3"/>
  <c r="AI155" i="3"/>
  <c r="AI153" i="3"/>
  <c r="AI150" i="3"/>
  <c r="AI148" i="3"/>
  <c r="AI147" i="3"/>
  <c r="AI129" i="3"/>
  <c r="AI127" i="3"/>
  <c r="AI109" i="3"/>
  <c r="W96" i="3"/>
  <c r="AI96" i="3" s="1"/>
  <c r="U88" i="3"/>
  <c r="U84" i="3"/>
  <c r="V65" i="3"/>
  <c r="AI65" i="3" s="1"/>
  <c r="AI56" i="3"/>
  <c r="AI52" i="3"/>
  <c r="AI51" i="3"/>
  <c r="AI50" i="3"/>
  <c r="U38" i="3"/>
  <c r="AI180" i="3"/>
  <c r="AI175" i="3"/>
  <c r="AI171" i="3"/>
  <c r="AI170" i="3"/>
  <c r="AI168" i="3"/>
  <c r="AI159" i="3"/>
  <c r="AI145" i="3"/>
  <c r="AI121" i="3"/>
  <c r="AI115" i="3"/>
  <c r="AI100" i="3"/>
  <c r="AI70" i="3"/>
  <c r="AI69" i="3"/>
  <c r="AI66" i="3"/>
  <c r="AI59" i="3"/>
  <c r="AI158" i="3"/>
  <c r="AI139" i="3"/>
  <c r="AI128" i="3"/>
  <c r="AI124" i="3"/>
  <c r="AI116" i="3"/>
  <c r="AI114" i="3"/>
  <c r="AI105" i="3"/>
  <c r="AI48" i="3"/>
  <c r="AI40" i="3"/>
  <c r="AI32" i="3"/>
  <c r="AI177" i="3"/>
  <c r="AI172" i="3"/>
  <c r="AI166" i="3"/>
  <c r="AI163" i="3"/>
  <c r="AI156" i="3"/>
  <c r="AI154" i="3"/>
  <c r="AI144" i="3"/>
  <c r="AI143" i="3"/>
  <c r="AI142" i="3"/>
  <c r="AI133" i="3"/>
  <c r="AI131" i="3"/>
  <c r="AI110" i="3"/>
  <c r="AI101" i="3"/>
  <c r="AI99" i="3"/>
  <c r="AI92" i="3"/>
  <c r="AI91" i="3"/>
  <c r="AI176" i="3"/>
  <c r="AI152" i="3"/>
  <c r="AI151" i="3"/>
  <c r="AI103" i="3"/>
  <c r="AI87" i="3"/>
  <c r="AI46" i="3"/>
  <c r="AI165" i="3"/>
  <c r="AI160" i="3"/>
  <c r="AI126" i="3"/>
  <c r="AI112" i="3"/>
  <c r="AI97" i="3"/>
  <c r="AI86" i="3"/>
  <c r="AI80" i="3"/>
  <c r="AI53" i="3"/>
  <c r="AI149" i="3"/>
  <c r="AI117" i="3"/>
  <c r="AI106" i="3"/>
  <c r="AI82" i="3"/>
  <c r="Q46" i="3"/>
  <c r="P46" i="3" s="1"/>
  <c r="P40" i="3"/>
  <c r="B124" i="5"/>
  <c r="C34" i="5"/>
  <c r="P38" i="3"/>
  <c r="B140" i="5"/>
  <c r="A129" i="5"/>
  <c r="P36" i="3"/>
  <c r="Q42" i="3"/>
  <c r="P42" i="3" s="1"/>
  <c r="Q54" i="3"/>
  <c r="P54" i="3" s="1"/>
  <c r="AF3" i="5" l="1"/>
  <c r="AC4" i="5"/>
  <c r="AF5" i="5"/>
  <c r="AG9" i="5"/>
  <c r="AD10" i="5"/>
  <c r="AG10" i="5"/>
  <c r="AF7" i="5"/>
  <c r="AG11" i="5"/>
  <c r="C24" i="5"/>
  <c r="C30" i="5"/>
  <c r="C35" i="5"/>
  <c r="AC13" i="5"/>
  <c r="C41" i="5"/>
  <c r="C28" i="5"/>
  <c r="C29" i="5"/>
  <c r="AD7" i="5"/>
  <c r="AF14" i="5"/>
  <c r="AD13" i="5"/>
  <c r="AC8" i="5"/>
  <c r="AI71" i="3"/>
  <c r="AE11" i="5"/>
  <c r="AC10" i="5"/>
  <c r="AE9" i="5"/>
  <c r="AD14" i="5"/>
  <c r="AG14" i="5"/>
  <c r="AG8" i="5"/>
  <c r="AF8" i="5"/>
  <c r="AE14" i="5"/>
  <c r="AC3" i="5"/>
  <c r="AC7" i="5"/>
  <c r="AD6" i="5"/>
  <c r="AG3" i="5"/>
  <c r="AD11" i="5"/>
  <c r="AD4" i="5"/>
  <c r="AF9" i="5"/>
  <c r="AD8" i="5"/>
  <c r="AG7" i="5"/>
  <c r="AG6" i="5"/>
  <c r="AF12" i="5"/>
  <c r="C23" i="5"/>
  <c r="C25" i="5"/>
  <c r="C27" i="5"/>
  <c r="AC5" i="5"/>
  <c r="AF13" i="5"/>
  <c r="AE7" i="5"/>
  <c r="AC11" i="5"/>
  <c r="AE13" i="5"/>
  <c r="AE4" i="5"/>
  <c r="AG13" i="5"/>
  <c r="AD12" i="5"/>
  <c r="AG4" i="5"/>
  <c r="AD9" i="5"/>
  <c r="AG12" i="5"/>
  <c r="AF11" i="5"/>
  <c r="AF6" i="5"/>
  <c r="AE6" i="5"/>
  <c r="AE3" i="5"/>
  <c r="AC12" i="5"/>
  <c r="AE10" i="5"/>
  <c r="AC6" i="5"/>
  <c r="AE8" i="5"/>
  <c r="AF4" i="5"/>
  <c r="AC9" i="5"/>
  <c r="AD3" i="5"/>
  <c r="AD5" i="5"/>
  <c r="AC14" i="5"/>
  <c r="AE5" i="5"/>
  <c r="AG5" i="5"/>
  <c r="AF10" i="5"/>
  <c r="AE12" i="5"/>
  <c r="C48" i="5"/>
  <c r="C45" i="5"/>
  <c r="C55" i="5"/>
  <c r="R17" i="3"/>
  <c r="S17" i="3" s="1"/>
  <c r="R16" i="3"/>
  <c r="S16" i="3" s="1"/>
  <c r="V16" i="3" s="1"/>
  <c r="AI83" i="3"/>
  <c r="R21" i="3"/>
  <c r="S21" i="3" s="1"/>
  <c r="T21" i="3" s="1"/>
  <c r="R19" i="3"/>
  <c r="S19" i="3" s="1"/>
  <c r="R20" i="3"/>
  <c r="S20" i="3" s="1"/>
  <c r="R18" i="3"/>
  <c r="S18" i="3" s="1"/>
  <c r="V17" i="3" l="1"/>
  <c r="U17" i="3" s="1"/>
  <c r="T17" i="3" s="1"/>
  <c r="U16" i="3"/>
  <c r="T16" i="3" s="1"/>
  <c r="T18" i="3"/>
  <c r="S22" i="3"/>
  <c r="K18" i="3" s="1"/>
  <c r="V18" i="3" l="1"/>
  <c r="V19" i="3" l="1"/>
  <c r="U18" i="3"/>
  <c r="V20" i="3" l="1"/>
  <c r="U20" i="3" s="1"/>
  <c r="T20" i="3" s="1"/>
  <c r="U19" i="3"/>
  <c r="T19" i="3" s="1"/>
  <c r="T23" i="3" l="1"/>
  <c r="V21" i="3"/>
  <c r="U21" i="3" s="1"/>
</calcChain>
</file>

<file path=xl/sharedStrings.xml><?xml version="1.0" encoding="utf-8"?>
<sst xmlns="http://schemas.openxmlformats.org/spreadsheetml/2006/main" count="222" uniqueCount="131">
  <si>
    <t>申し込み責任者</t>
    <rPh sb="0" eb="1">
      <t>モウ</t>
    </rPh>
    <rPh sb="2" eb="3">
      <t>コ</t>
    </rPh>
    <rPh sb="4" eb="7">
      <t>セキニンシャ</t>
    </rPh>
    <phoneticPr fontId="1"/>
  </si>
  <si>
    <t>参</t>
    <rPh sb="0" eb="1">
      <t>サン</t>
    </rPh>
    <phoneticPr fontId="1"/>
  </si>
  <si>
    <t>男</t>
    <rPh sb="0" eb="1">
      <t>ダン</t>
    </rPh>
    <phoneticPr fontId="1"/>
  </si>
  <si>
    <t>個人種目</t>
    <rPh sb="0" eb="2">
      <t>コジン</t>
    </rPh>
    <rPh sb="2" eb="4">
      <t>シュモク</t>
    </rPh>
    <phoneticPr fontId="1"/>
  </si>
  <si>
    <t>×３００＝</t>
  </si>
  <si>
    <t>男子計</t>
    <rPh sb="0" eb="2">
      <t>ダンシ</t>
    </rPh>
    <rPh sb="2" eb="3">
      <t>ケイ</t>
    </rPh>
    <phoneticPr fontId="1"/>
  </si>
  <si>
    <t>リレー種目</t>
    <rPh sb="3" eb="5">
      <t>シュモク</t>
    </rPh>
    <phoneticPr fontId="1"/>
  </si>
  <si>
    <t>加</t>
    <rPh sb="0" eb="1">
      <t>カ</t>
    </rPh>
    <phoneticPr fontId="1"/>
  </si>
  <si>
    <t>女</t>
    <rPh sb="0" eb="1">
      <t>ジョ</t>
    </rPh>
    <phoneticPr fontId="1"/>
  </si>
  <si>
    <t>女子計</t>
    <rPh sb="0" eb="2">
      <t>ジョシ</t>
    </rPh>
    <rPh sb="2" eb="3">
      <t>ケイ</t>
    </rPh>
    <phoneticPr fontId="1"/>
  </si>
  <si>
    <t>料</t>
    <rPh sb="0" eb="1">
      <t>リョウ</t>
    </rPh>
    <phoneticPr fontId="1"/>
  </si>
  <si>
    <t>合計</t>
    <rPh sb="0" eb="2">
      <t>ゴウケイ</t>
    </rPh>
    <phoneticPr fontId="1"/>
  </si>
  <si>
    <t>性</t>
    <rPh sb="0" eb="1">
      <t>セイ</t>
    </rPh>
    <phoneticPr fontId="1"/>
  </si>
  <si>
    <t>個人番号</t>
    <rPh sb="0" eb="2">
      <t>コジン</t>
    </rPh>
    <rPh sb="2" eb="4">
      <t>バンゴウ</t>
    </rPh>
    <phoneticPr fontId="1"/>
  </si>
  <si>
    <t>学校番号</t>
    <rPh sb="0" eb="2">
      <t>ガッコウ</t>
    </rPh>
    <rPh sb="2" eb="4">
      <t>バンゴウ</t>
    </rPh>
    <phoneticPr fontId="1"/>
  </si>
  <si>
    <t>選 手 名</t>
    <rPh sb="0" eb="1">
      <t>セン</t>
    </rPh>
    <rPh sb="2" eb="3">
      <t>テ</t>
    </rPh>
    <rPh sb="4" eb="5">
      <t>メイ</t>
    </rPh>
    <phoneticPr fontId="1"/>
  </si>
  <si>
    <t>学校名</t>
    <rPh sb="0" eb="2">
      <t>ガッコウ</t>
    </rPh>
    <rPh sb="2" eb="3">
      <t>メイ</t>
    </rPh>
    <phoneticPr fontId="1"/>
  </si>
  <si>
    <t>学年</t>
    <rPh sb="0" eb="2">
      <t>ガクネン</t>
    </rPh>
    <phoneticPr fontId="1"/>
  </si>
  <si>
    <t>リレー</t>
  </si>
  <si>
    <t>ｺｰﾄﾞ①</t>
  </si>
  <si>
    <t>ｺｰﾄﾞ②</t>
  </si>
  <si>
    <t>ｺｰﾄﾞ③</t>
  </si>
  <si>
    <t>ｺｰﾄﾞ④</t>
  </si>
  <si>
    <t>最高記録①</t>
    <rPh sb="0" eb="2">
      <t>サイコウ</t>
    </rPh>
    <rPh sb="2" eb="4">
      <t>キロク</t>
    </rPh>
    <phoneticPr fontId="2"/>
  </si>
  <si>
    <t>最高記録②</t>
    <rPh sb="0" eb="2">
      <t>サイコウ</t>
    </rPh>
    <rPh sb="2" eb="4">
      <t>キロク</t>
    </rPh>
    <phoneticPr fontId="2"/>
  </si>
  <si>
    <t>最高記録③</t>
    <rPh sb="0" eb="2">
      <t>サイコウ</t>
    </rPh>
    <rPh sb="2" eb="4">
      <t>キロク</t>
    </rPh>
    <phoneticPr fontId="2"/>
  </si>
  <si>
    <t>最高記録④</t>
    <rPh sb="0" eb="2">
      <t>サイコウ</t>
    </rPh>
    <rPh sb="2" eb="4">
      <t>キロク</t>
    </rPh>
    <phoneticPr fontId="2"/>
  </si>
  <si>
    <t>最高記録</t>
    <rPh sb="0" eb="2">
      <t>サイコウ</t>
    </rPh>
    <rPh sb="2" eb="4">
      <t>キロク</t>
    </rPh>
    <phoneticPr fontId="8"/>
  </si>
  <si>
    <t>男子個人</t>
    <rPh sb="0" eb="2">
      <t>ダンシ</t>
    </rPh>
    <rPh sb="2" eb="4">
      <t>コジン</t>
    </rPh>
    <phoneticPr fontId="1"/>
  </si>
  <si>
    <t>女子個人</t>
    <rPh sb="0" eb="2">
      <t>ジョシ</t>
    </rPh>
    <rPh sb="2" eb="4">
      <t>コジン</t>
    </rPh>
    <phoneticPr fontId="1"/>
  </si>
  <si>
    <t>実施日</t>
    <rPh sb="0" eb="3">
      <t>ジッシビ</t>
    </rPh>
    <phoneticPr fontId="1"/>
  </si>
  <si>
    <t>日</t>
    <rPh sb="0" eb="1">
      <t>ニチ</t>
    </rPh>
    <phoneticPr fontId="1"/>
  </si>
  <si>
    <t>種目コード表</t>
    <rPh sb="0" eb="2">
      <t>シュモク</t>
    </rPh>
    <rPh sb="5" eb="6">
      <t>ヒョウ</t>
    </rPh>
    <phoneticPr fontId="1"/>
  </si>
  <si>
    <t>種目</t>
    <rPh sb="0" eb="2">
      <t>シュモク</t>
    </rPh>
    <phoneticPr fontId="1"/>
  </si>
  <si>
    <t>コード</t>
  </si>
  <si>
    <t>１００ｍ</t>
  </si>
  <si>
    <t>２００ｍ</t>
  </si>
  <si>
    <t>４００ｍ</t>
  </si>
  <si>
    <t>８００ｍ</t>
  </si>
  <si>
    <t>１５００ｍ</t>
  </si>
  <si>
    <t>３０００ｍ</t>
  </si>
  <si>
    <t>５０００ｍ</t>
  </si>
  <si>
    <t>１００ｍＪＨ</t>
  </si>
  <si>
    <t>１１０ｍＹＨ</t>
  </si>
  <si>
    <t>走高跳</t>
    <rPh sb="0" eb="1">
      <t>ハシ</t>
    </rPh>
    <rPh sb="1" eb="3">
      <t>タカト</t>
    </rPh>
    <phoneticPr fontId="1"/>
  </si>
  <si>
    <t>棒高跳</t>
    <rPh sb="0" eb="1">
      <t>ボウ</t>
    </rPh>
    <rPh sb="1" eb="2">
      <t>タカ</t>
    </rPh>
    <rPh sb="2" eb="3">
      <t>ト</t>
    </rPh>
    <phoneticPr fontId="1"/>
  </si>
  <si>
    <t>走幅跳</t>
    <rPh sb="0" eb="1">
      <t>ハシ</t>
    </rPh>
    <rPh sb="1" eb="2">
      <t>ハバ</t>
    </rPh>
    <rPh sb="2" eb="3">
      <t>ト</t>
    </rPh>
    <phoneticPr fontId="1"/>
  </si>
  <si>
    <t>三段跳</t>
    <rPh sb="0" eb="2">
      <t>サンダン</t>
    </rPh>
    <rPh sb="2" eb="3">
      <t>ト</t>
    </rPh>
    <phoneticPr fontId="1"/>
  </si>
  <si>
    <t>砲丸投</t>
    <rPh sb="0" eb="2">
      <t>ホウガン</t>
    </rPh>
    <rPh sb="2" eb="3">
      <t>ナ</t>
    </rPh>
    <phoneticPr fontId="1"/>
  </si>
  <si>
    <t>2.7ｋ</t>
  </si>
  <si>
    <t>4.0ｋ</t>
  </si>
  <si>
    <t>5.0ｋ</t>
  </si>
  <si>
    <t>円盤投</t>
    <rPh sb="0" eb="2">
      <t>エンバン</t>
    </rPh>
    <rPh sb="2" eb="3">
      <t>ナ</t>
    </rPh>
    <phoneticPr fontId="1"/>
  </si>
  <si>
    <t>1.0ｋ</t>
  </si>
  <si>
    <t>1.5ｋ</t>
  </si>
  <si>
    <t>混成競技</t>
    <rPh sb="0" eb="2">
      <t>コンセイ</t>
    </rPh>
    <rPh sb="2" eb="4">
      <t>キョウギ</t>
    </rPh>
    <phoneticPr fontId="1"/>
  </si>
  <si>
    <t>四種競技</t>
    <rPh sb="0" eb="1">
      <t>4</t>
    </rPh>
    <rPh sb="1" eb="2">
      <t>シュ</t>
    </rPh>
    <rPh sb="2" eb="4">
      <t>キョウギ</t>
    </rPh>
    <phoneticPr fontId="1"/>
  </si>
  <si>
    <t>１走</t>
  </si>
  <si>
    <t>２走</t>
  </si>
  <si>
    <t>３走</t>
  </si>
  <si>
    <t>４走</t>
  </si>
  <si>
    <t>補欠</t>
  </si>
  <si>
    <t>月</t>
    <rPh sb="0" eb="1">
      <t>ツキ</t>
    </rPh>
    <phoneticPr fontId="1"/>
  </si>
  <si>
    <t>男子四種</t>
    <rPh sb="0" eb="2">
      <t>ダンシ</t>
    </rPh>
    <rPh sb="2" eb="4">
      <t>ヨンシュ</t>
    </rPh>
    <phoneticPr fontId="1"/>
  </si>
  <si>
    <t>女子四種</t>
    <rPh sb="0" eb="2">
      <t>ジョシ</t>
    </rPh>
    <rPh sb="2" eb="4">
      <t>ヨンシュ</t>
    </rPh>
    <phoneticPr fontId="1"/>
  </si>
  <si>
    <t>四種</t>
    <rPh sb="0" eb="2">
      <t>ヨンシュ</t>
    </rPh>
    <phoneticPr fontId="1"/>
  </si>
  <si>
    <t>記録</t>
    <rPh sb="0" eb="2">
      <t>キロク</t>
    </rPh>
    <phoneticPr fontId="1"/>
  </si>
  <si>
    <t>Ｆ</t>
    <phoneticPr fontId="1"/>
  </si>
  <si>
    <t>Ｂ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</si>
  <si>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</si>
  <si>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</si>
  <si>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個人</t>
    <rPh sb="0" eb="2">
      <t>コジン</t>
    </rPh>
    <phoneticPr fontId="1"/>
  </si>
  <si>
    <t>ﾘﾚｰ</t>
    <phoneticPr fontId="1"/>
  </si>
  <si>
    <t>×６００＝</t>
    <phoneticPr fontId="1"/>
  </si>
  <si>
    <t>１００ｍＹＨ</t>
    <phoneticPr fontId="1"/>
  </si>
  <si>
    <t>１１０ｍＪＨ</t>
    <phoneticPr fontId="1"/>
  </si>
  <si>
    <t>コード</t>
    <phoneticPr fontId="1"/>
  </si>
  <si>
    <t>男子ﾘﾚｰ</t>
    <rPh sb="0" eb="2">
      <t>ダンシ</t>
    </rPh>
    <phoneticPr fontId="1"/>
  </si>
  <si>
    <t>女子ﾘﾚｰ</t>
    <rPh sb="0" eb="2">
      <t>ジョシ</t>
    </rPh>
    <phoneticPr fontId="1"/>
  </si>
  <si>
    <t>記録Ｆ①</t>
    <rPh sb="0" eb="2">
      <t>キロク</t>
    </rPh>
    <phoneticPr fontId="1"/>
  </si>
  <si>
    <t>記録Ｂ①</t>
    <rPh sb="0" eb="2">
      <t>キロク</t>
    </rPh>
    <phoneticPr fontId="1"/>
  </si>
  <si>
    <t>記録Ｆ②</t>
    <rPh sb="0" eb="2">
      <t>キロク</t>
    </rPh>
    <phoneticPr fontId="1"/>
  </si>
  <si>
    <t>記録Ｂ②</t>
    <rPh sb="0" eb="2">
      <t>キロク</t>
    </rPh>
    <phoneticPr fontId="1"/>
  </si>
  <si>
    <t>記録Ｆ③</t>
    <rPh sb="0" eb="2">
      <t>キロク</t>
    </rPh>
    <phoneticPr fontId="1"/>
  </si>
  <si>
    <t>記録Ｂ③</t>
    <rPh sb="0" eb="2">
      <t>キロク</t>
    </rPh>
    <phoneticPr fontId="1"/>
  </si>
  <si>
    <t>記録Ｆ④</t>
    <rPh sb="0" eb="2">
      <t>キロク</t>
    </rPh>
    <phoneticPr fontId="1"/>
  </si>
  <si>
    <t>記録Ｂ④</t>
    <rPh sb="0" eb="2">
      <t>キロク</t>
    </rPh>
    <phoneticPr fontId="1"/>
  </si>
  <si>
    <t>種目エラー</t>
    <rPh sb="0" eb="2">
      <t>シュモク</t>
    </rPh>
    <phoneticPr fontId="1"/>
  </si>
  <si>
    <t>Ｂチーム</t>
    <phoneticPr fontId="1"/>
  </si>
  <si>
    <t xml:space="preserve"> Ｃチーム</t>
    <phoneticPr fontId="1"/>
  </si>
  <si>
    <t>当日審判できる競技役員名</t>
    <rPh sb="0" eb="2">
      <t>トウジツ</t>
    </rPh>
    <rPh sb="2" eb="4">
      <t>シンパン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</si>
  <si>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</si>
  <si>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</si>
  <si>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</si>
  <si>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コード</t>
    <phoneticPr fontId="1"/>
  </si>
  <si>
    <t>ﾌﾘｶﾞﾅ</t>
    <phoneticPr fontId="8"/>
  </si>
  <si>
    <t>競技役員氏名</t>
    <rPh sb="0" eb="2">
      <t>キョウギ</t>
    </rPh>
    <rPh sb="2" eb="4">
      <t>ヤクイン</t>
    </rPh>
    <rPh sb="4" eb="6">
      <t>シメイ</t>
    </rPh>
    <phoneticPr fontId="1"/>
  </si>
  <si>
    <t>リレー確認</t>
    <rPh sb="3" eb="5">
      <t>カクニン</t>
    </rPh>
    <phoneticPr fontId="1"/>
  </si>
  <si>
    <t>１００ｍＹＨ</t>
    <phoneticPr fontId="1"/>
  </si>
  <si>
    <t>１１０ｍＪＨ</t>
    <phoneticPr fontId="1"/>
  </si>
  <si>
    <t>学校番号</t>
    <rPh sb="0" eb="2">
      <t>ガッコウ</t>
    </rPh>
    <rPh sb="2" eb="4">
      <t>バンゴウ</t>
    </rPh>
    <phoneticPr fontId="14"/>
  </si>
  <si>
    <t>登録番号</t>
  </si>
  <si>
    <t>姓</t>
  </si>
  <si>
    <t>名</t>
  </si>
  <si>
    <t>姓(ｶﾅ)</t>
    <phoneticPr fontId="14"/>
  </si>
  <si>
    <t>名(ｶﾅ)</t>
    <phoneticPr fontId="14"/>
  </si>
  <si>
    <t>姓（英字）</t>
  </si>
  <si>
    <t>名（英字）</t>
  </si>
  <si>
    <t>性別</t>
  </si>
  <si>
    <t>学年</t>
  </si>
  <si>
    <t>生年月日(西暦)</t>
    <phoneticPr fontId="14"/>
  </si>
  <si>
    <t>生年月日(月)</t>
    <phoneticPr fontId="14"/>
  </si>
  <si>
    <t>生年月日(日)</t>
    <phoneticPr fontId="14"/>
  </si>
  <si>
    <t>国籍</t>
  </si>
  <si>
    <t>学校名略称</t>
    <rPh sb="0" eb="3">
      <t>ガッコウメイ</t>
    </rPh>
    <rPh sb="3" eb="5">
      <t>リャクショウ</t>
    </rPh>
    <phoneticPr fontId="14"/>
  </si>
  <si>
    <t>英字(生年)</t>
    <rPh sb="0" eb="2">
      <t>エイジ</t>
    </rPh>
    <rPh sb="3" eb="5">
      <t>セイネン</t>
    </rPh>
    <phoneticPr fontId="8"/>
  </si>
  <si>
    <t>※種目コードは、数字で入力してください｡</t>
    <rPh sb="1" eb="3">
      <t>シュモク</t>
    </rPh>
    <rPh sb="8" eb="10">
      <t>スウジ</t>
    </rPh>
    <rPh sb="11" eb="13">
      <t>ニュウリョク</t>
    </rPh>
    <phoneticPr fontId="1"/>
  </si>
  <si>
    <t>学校名</t>
    <rPh sb="0" eb="3">
      <t>ガッコウメイ</t>
    </rPh>
    <phoneticPr fontId="20"/>
  </si>
  <si>
    <t>申し込み選手一覧表</t>
    <phoneticPr fontId="1"/>
  </si>
  <si>
    <t>学校（チーム）名</t>
    <rPh sb="0" eb="2">
      <t>ガッコウメイ</t>
    </rPh>
    <phoneticPr fontId="1"/>
  </si>
  <si>
    <t>公認</t>
    <rPh sb="0" eb="2">
      <t>コウニn</t>
    </rPh>
    <phoneticPr fontId="1"/>
  </si>
  <si>
    <t>学校長名</t>
    <rPh sb="0" eb="3">
      <t>ガッコウチョウ</t>
    </rPh>
    <rPh sb="3" eb="4">
      <t>メイ</t>
    </rPh>
    <phoneticPr fontId="20"/>
  </si>
  <si>
    <t>学校
所在地</t>
    <rPh sb="0" eb="2">
      <t>ガッコウ</t>
    </rPh>
    <rPh sb="2" eb="5">
      <t>ショザイチ</t>
    </rPh>
    <phoneticPr fontId="20"/>
  </si>
  <si>
    <t>　印</t>
    <rPh sb="0" eb="2">
      <t>イン</t>
    </rPh>
    <phoneticPr fontId="1"/>
  </si>
  <si>
    <t>有　・　無</t>
    <rPh sb="0" eb="1">
      <t>・</t>
    </rPh>
    <phoneticPr fontId="1"/>
  </si>
  <si>
    <t xml:space="preserve"> 右の欄にも再掲してください</t>
    <rPh sb="1" eb="2">
      <t>ミギ</t>
    </rPh>
    <rPh sb="3" eb="4">
      <t>ラン</t>
    </rPh>
    <rPh sb="6" eb="8">
      <t>サイケイ</t>
    </rPh>
    <phoneticPr fontId="1"/>
  </si>
  <si>
    <t>１年４×１００ｍＲ</t>
    <phoneticPr fontId="1"/>
  </si>
  <si>
    <t>共通４×１００ｍＲ</t>
    <phoneticPr fontId="1"/>
  </si>
  <si>
    <t>ジャベリックスロー</t>
    <phoneticPr fontId="1"/>
  </si>
  <si>
    <t>2024年度　豊能地区中学校陸上競技記録会</t>
    <phoneticPr fontId="1"/>
  </si>
  <si>
    <t>2024年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</si>
</sst>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rgb="FF66FF33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/>
  </cellStyleXfs>
  <cellXfs count="2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right" vertical="center"/>
    </xf>
    <xf numFmtId="0" fontId="7" fillId="0" borderId="2" xfId="1" applyFont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 applyProtection="1">
      <alignment vertical="center"/>
      <protection locked="0"/>
    </xf>
    <xf numFmtId="0" fontId="7" fillId="0" borderId="3" xfId="1" quotePrefix="1" applyFont="1" applyFill="1" applyBorder="1" applyAlignment="1" applyProtection="1">
      <alignment vertical="center"/>
      <protection locked="0"/>
    </xf>
    <xf numFmtId="0" fontId="7" fillId="0" borderId="4" xfId="1" applyFont="1" applyFill="1" applyBorder="1" applyAlignment="1" applyProtection="1">
      <alignment vertical="center"/>
      <protection locked="0"/>
    </xf>
    <xf numFmtId="0" fontId="7" fillId="0" borderId="5" xfId="1" applyFont="1" applyFill="1" applyBorder="1" applyAlignment="1" applyProtection="1">
      <alignment vertical="center"/>
      <protection locked="0"/>
    </xf>
    <xf numFmtId="0" fontId="7" fillId="0" borderId="6" xfId="1" quotePrefix="1" applyFont="1" applyFill="1" applyBorder="1" applyAlignment="1" applyProtection="1">
      <alignment vertical="center"/>
      <protection locked="0"/>
    </xf>
    <xf numFmtId="0" fontId="7" fillId="0" borderId="7" xfId="1" applyFont="1" applyFill="1" applyBorder="1" applyAlignment="1" applyProtection="1">
      <alignment vertical="center"/>
      <protection locked="0"/>
    </xf>
    <xf numFmtId="0" fontId="7" fillId="0" borderId="1" xfId="1" applyFont="1" applyFill="1" applyBorder="1" applyAlignment="1" applyProtection="1">
      <alignment vertical="center"/>
      <protection locked="0"/>
    </xf>
    <xf numFmtId="0" fontId="7" fillId="0" borderId="8" xfId="1" applyFont="1" applyFill="1" applyBorder="1" applyAlignment="1" applyProtection="1">
      <alignment vertical="center"/>
      <protection locked="0"/>
    </xf>
    <xf numFmtId="0" fontId="7" fillId="0" borderId="10" xfId="1" applyFont="1" applyFill="1" applyBorder="1" applyAlignment="1" applyProtection="1">
      <alignment vertical="center"/>
      <protection locked="0"/>
    </xf>
    <xf numFmtId="0" fontId="7" fillId="0" borderId="11" xfId="1" applyFont="1" applyFill="1" applyBorder="1" applyAlignment="1" applyProtection="1">
      <alignment vertical="center"/>
      <protection locked="0"/>
    </xf>
    <xf numFmtId="0" fontId="7" fillId="0" borderId="12" xfId="1" applyFont="1" applyFill="1" applyBorder="1" applyAlignment="1" applyProtection="1">
      <alignment vertical="center"/>
      <protection locked="0"/>
    </xf>
    <xf numFmtId="0" fontId="7" fillId="0" borderId="14" xfId="1" applyFont="1" applyFill="1" applyBorder="1" applyAlignment="1" applyProtection="1">
      <alignment vertical="center"/>
      <protection locked="0"/>
    </xf>
    <xf numFmtId="0" fontId="5" fillId="0" borderId="1" xfId="1" applyFont="1" applyBorder="1" applyAlignment="1">
      <alignment vertical="center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1" applyFont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 shrinkToFit="1"/>
    </xf>
    <xf numFmtId="0" fontId="18" fillId="0" borderId="20" xfId="0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horizontal="center" vertical="center" shrinkToFit="1"/>
    </xf>
    <xf numFmtId="0" fontId="15" fillId="3" borderId="18" xfId="0" applyFont="1" applyFill="1" applyBorder="1" applyAlignment="1" applyProtection="1">
      <alignment horizontal="center" vertical="center" shrinkToFit="1"/>
      <protection locked="0"/>
    </xf>
    <xf numFmtId="0" fontId="15" fillId="3" borderId="3" xfId="0" applyFont="1" applyFill="1" applyBorder="1" applyAlignment="1" applyProtection="1">
      <alignment horizontal="center" vertical="center" shrinkToFit="1"/>
      <protection locked="0"/>
    </xf>
    <xf numFmtId="0" fontId="15" fillId="4" borderId="2" xfId="0" applyFont="1" applyFill="1" applyBorder="1" applyAlignment="1" applyProtection="1">
      <alignment horizontal="center" vertical="center" shrinkToFit="1"/>
      <protection locked="0"/>
    </xf>
    <xf numFmtId="0" fontId="15" fillId="3" borderId="2" xfId="0" applyFont="1" applyFill="1" applyBorder="1" applyAlignment="1" applyProtection="1">
      <alignment horizontal="center" vertical="center" shrinkToFit="1"/>
      <protection locked="0"/>
    </xf>
    <xf numFmtId="0" fontId="15" fillId="4" borderId="4" xfId="0" applyFont="1" applyFill="1" applyBorder="1" applyAlignment="1" applyProtection="1">
      <alignment horizontal="center" vertical="center" shrinkToFit="1"/>
      <protection locked="0"/>
    </xf>
    <xf numFmtId="0" fontId="15" fillId="4" borderId="1" xfId="0" applyFont="1" applyFill="1" applyBorder="1" applyAlignment="1" applyProtection="1">
      <alignment horizontal="center" vertical="center" shrinkToFit="1"/>
      <protection locked="0"/>
    </xf>
    <xf numFmtId="0" fontId="15" fillId="3" borderId="1" xfId="0" applyFont="1" applyFill="1" applyBorder="1" applyAlignment="1" applyProtection="1">
      <alignment horizontal="center" vertical="center" shrinkToFit="1"/>
      <protection locked="0"/>
    </xf>
    <xf numFmtId="0" fontId="15" fillId="4" borderId="9" xfId="0" applyFont="1" applyFill="1" applyBorder="1" applyAlignment="1" applyProtection="1">
      <alignment horizontal="center" vertical="center" shrinkToFit="1"/>
      <protection locked="0"/>
    </xf>
    <xf numFmtId="0" fontId="15" fillId="3" borderId="8" xfId="0" applyFont="1" applyFill="1" applyBorder="1" applyAlignment="1" applyProtection="1">
      <alignment horizontal="center" vertical="center" shrinkToFit="1"/>
      <protection locked="0"/>
    </xf>
    <xf numFmtId="0" fontId="15" fillId="3" borderId="12" xfId="0" applyFont="1" applyFill="1" applyBorder="1" applyAlignment="1" applyProtection="1">
      <alignment horizontal="center" vertical="center" shrinkToFit="1"/>
      <protection locked="0"/>
    </xf>
    <xf numFmtId="0" fontId="15" fillId="4" borderId="11" xfId="0" applyFont="1" applyFill="1" applyBorder="1" applyAlignment="1" applyProtection="1">
      <alignment horizontal="center" vertical="center" shrinkToFit="1"/>
      <protection locked="0"/>
    </xf>
    <xf numFmtId="0" fontId="15" fillId="3" borderId="11" xfId="0" applyFont="1" applyFill="1" applyBorder="1" applyAlignment="1" applyProtection="1">
      <alignment horizontal="center" vertical="center" shrinkToFit="1"/>
      <protection locked="0"/>
    </xf>
    <xf numFmtId="0" fontId="15" fillId="4" borderId="13" xfId="0" applyFont="1" applyFill="1" applyBorder="1" applyAlignment="1" applyProtection="1">
      <alignment horizontal="center" vertical="center" shrinkToFit="1"/>
      <protection locked="0"/>
    </xf>
    <xf numFmtId="0" fontId="5" fillId="5" borderId="23" xfId="1" applyFont="1" applyFill="1" applyBorder="1" applyAlignment="1" applyProtection="1">
      <alignment horizontal="right" vertical="center"/>
      <protection locked="0"/>
    </xf>
    <xf numFmtId="0" fontId="5" fillId="5" borderId="24" xfId="1" applyFont="1" applyFill="1" applyBorder="1" applyAlignment="1" applyProtection="1">
      <alignment horizontal="right" vertical="center"/>
      <protection locked="0"/>
    </xf>
    <xf numFmtId="0" fontId="5" fillId="5" borderId="15" xfId="1" applyFont="1" applyFill="1" applyBorder="1" applyAlignment="1" applyProtection="1">
      <alignment horizontal="right" vertical="center"/>
      <protection locked="0"/>
    </xf>
    <xf numFmtId="0" fontId="5" fillId="5" borderId="25" xfId="1" applyFont="1" applyFill="1" applyBorder="1" applyAlignment="1" applyProtection="1">
      <alignment horizontal="right" vertical="center"/>
      <protection locked="0"/>
    </xf>
    <xf numFmtId="0" fontId="7" fillId="5" borderId="5" xfId="1" applyFont="1" applyFill="1" applyBorder="1" applyAlignment="1" applyProtection="1">
      <alignment vertical="center"/>
      <protection locked="0"/>
    </xf>
    <xf numFmtId="0" fontId="7" fillId="5" borderId="26" xfId="1" applyFont="1" applyFill="1" applyBorder="1" applyAlignment="1" applyProtection="1">
      <alignment vertical="center"/>
      <protection locked="0"/>
    </xf>
    <xf numFmtId="0" fontId="7" fillId="5" borderId="27" xfId="1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2" fillId="0" borderId="0" xfId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0" fillId="6" borderId="0" xfId="0" applyFill="1" applyAlignment="1" applyProtection="1">
      <alignment vertical="center"/>
    </xf>
    <xf numFmtId="0" fontId="5" fillId="0" borderId="0" xfId="1" applyFont="1" applyBorder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0" fontId="5" fillId="0" borderId="19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horizontal="left" vertical="center"/>
    </xf>
    <xf numFmtId="0" fontId="7" fillId="0" borderId="8" xfId="1" applyFont="1" applyBorder="1" applyAlignment="1" applyProtection="1">
      <alignment horizontal="right" vertical="center"/>
    </xf>
    <xf numFmtId="0" fontId="7" fillId="0" borderId="29" xfId="1" applyFont="1" applyBorder="1" applyAlignment="1" applyProtection="1">
      <alignment horizontal="right" vertical="center"/>
    </xf>
    <xf numFmtId="0" fontId="7" fillId="0" borderId="9" xfId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0" xfId="1" applyAlignment="1" applyProtection="1">
      <alignment horizontal="center" vertical="center"/>
    </xf>
    <xf numFmtId="0" fontId="5" fillId="0" borderId="0" xfId="1" applyFont="1" applyAlignment="1" applyProtection="1">
      <alignment vertical="center"/>
    </xf>
    <xf numFmtId="0" fontId="2" fillId="0" borderId="1" xfId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vertical="center"/>
    </xf>
    <xf numFmtId="0" fontId="7" fillId="0" borderId="1" xfId="1" applyFont="1" applyBorder="1" applyAlignment="1" applyProtection="1">
      <alignment vertical="center"/>
    </xf>
    <xf numFmtId="0" fontId="7" fillId="0" borderId="31" xfId="1" applyFont="1" applyBorder="1" applyAlignment="1" applyProtection="1">
      <alignment vertical="center"/>
    </xf>
    <xf numFmtId="0" fontId="7" fillId="0" borderId="1" xfId="1" applyFont="1" applyBorder="1" applyAlignment="1" applyProtection="1">
      <alignment horizontal="right" vertical="center"/>
    </xf>
    <xf numFmtId="0" fontId="7" fillId="0" borderId="32" xfId="1" applyFont="1" applyBorder="1" applyAlignment="1" applyProtection="1">
      <alignment vertical="center"/>
    </xf>
    <xf numFmtId="0" fontId="7" fillId="0" borderId="3" xfId="1" applyFont="1" applyBorder="1" applyAlignment="1" applyProtection="1">
      <alignment horizontal="right" vertical="center"/>
    </xf>
    <xf numFmtId="0" fontId="7" fillId="0" borderId="3" xfId="1" applyFont="1" applyBorder="1" applyAlignment="1" applyProtection="1">
      <alignment vertical="center"/>
    </xf>
    <xf numFmtId="0" fontId="7" fillId="0" borderId="22" xfId="1" applyFont="1" applyBorder="1" applyAlignment="1" applyProtection="1">
      <alignment vertical="center"/>
    </xf>
    <xf numFmtId="0" fontId="7" fillId="0" borderId="33" xfId="1" applyFont="1" applyBorder="1" applyAlignment="1" applyProtection="1">
      <alignment horizontal="center" vertical="center"/>
    </xf>
    <xf numFmtId="0" fontId="7" fillId="0" borderId="35" xfId="1" applyFont="1" applyBorder="1" applyAlignment="1" applyProtection="1">
      <alignment vertical="center"/>
    </xf>
    <xf numFmtId="0" fontId="7" fillId="0" borderId="36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vertical="center"/>
    </xf>
    <xf numFmtId="0" fontId="7" fillId="0" borderId="13" xfId="1" applyFont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vertical="center"/>
    </xf>
    <xf numFmtId="0" fontId="7" fillId="0" borderId="4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vertical="center"/>
    </xf>
    <xf numFmtId="0" fontId="2" fillId="0" borderId="38" xfId="1" applyBorder="1" applyAlignment="1" applyProtection="1">
      <alignment horizontal="center" vertical="center"/>
    </xf>
    <xf numFmtId="0" fontId="4" fillId="5" borderId="47" xfId="1" applyFont="1" applyFill="1" applyBorder="1" applyAlignment="1" applyProtection="1">
      <alignment horizontal="left" vertical="top"/>
      <protection locked="0"/>
    </xf>
    <xf numFmtId="0" fontId="4" fillId="5" borderId="0" xfId="1" applyFont="1" applyFill="1" applyBorder="1" applyAlignment="1" applyProtection="1">
      <alignment horizontal="left" vertical="top"/>
      <protection locked="0"/>
    </xf>
    <xf numFmtId="0" fontId="4" fillId="5" borderId="61" xfId="1" applyFont="1" applyFill="1" applyBorder="1" applyAlignment="1" applyProtection="1">
      <alignment vertical="top"/>
      <protection locked="0"/>
    </xf>
    <xf numFmtId="0" fontId="4" fillId="5" borderId="45" xfId="1" applyFont="1" applyFill="1" applyBorder="1" applyAlignment="1" applyProtection="1">
      <alignment vertical="top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left" vertical="center"/>
    </xf>
    <xf numFmtId="0" fontId="7" fillId="0" borderId="10" xfId="1" applyFont="1" applyFill="1" applyBorder="1" applyAlignment="1" applyProtection="1">
      <alignment horizontal="left" vertical="center"/>
    </xf>
    <xf numFmtId="0" fontId="7" fillId="0" borderId="11" xfId="1" applyFont="1" applyFill="1" applyBorder="1" applyAlignment="1" applyProtection="1">
      <alignment horizontal="left" vertical="center"/>
    </xf>
    <xf numFmtId="0" fontId="7" fillId="0" borderId="14" xfId="1" applyFont="1" applyFill="1" applyBorder="1" applyAlignment="1" applyProtection="1">
      <alignment horizontal="left" vertical="center"/>
    </xf>
    <xf numFmtId="0" fontId="7" fillId="0" borderId="66" xfId="1" applyFont="1" applyFill="1" applyBorder="1" applyAlignment="1" applyProtection="1">
      <alignment vertical="center"/>
      <protection locked="0"/>
    </xf>
    <xf numFmtId="0" fontId="7" fillId="0" borderId="67" xfId="1" applyFont="1" applyFill="1" applyBorder="1" applyAlignment="1" applyProtection="1">
      <alignment vertical="center"/>
      <protection locked="0"/>
    </xf>
    <xf numFmtId="0" fontId="7" fillId="0" borderId="68" xfId="1" applyFont="1" applyFill="1" applyBorder="1" applyAlignment="1" applyProtection="1">
      <alignment vertical="center"/>
      <protection locked="0"/>
    </xf>
    <xf numFmtId="0" fontId="7" fillId="0" borderId="69" xfId="1" applyFont="1" applyFill="1" applyBorder="1" applyAlignment="1" applyProtection="1">
      <alignment vertical="center"/>
      <protection locked="0"/>
    </xf>
    <xf numFmtId="0" fontId="7" fillId="0" borderId="64" xfId="1" applyFont="1" applyFill="1" applyBorder="1" applyAlignment="1" applyProtection="1">
      <alignment vertical="center"/>
      <protection locked="0"/>
    </xf>
    <xf numFmtId="0" fontId="7" fillId="0" borderId="65" xfId="1" applyFont="1" applyFill="1" applyBorder="1" applyAlignment="1" applyProtection="1">
      <alignment vertical="center"/>
      <protection locked="0"/>
    </xf>
    <xf numFmtId="0" fontId="7" fillId="0" borderId="70" xfId="1" quotePrefix="1" applyFont="1" applyFill="1" applyBorder="1" applyAlignment="1" applyProtection="1">
      <alignment vertical="center"/>
      <protection locked="0"/>
    </xf>
    <xf numFmtId="0" fontId="5" fillId="0" borderId="34" xfId="1" applyFont="1" applyBorder="1" applyAlignment="1" applyProtection="1">
      <alignment vertical="center" shrinkToFit="1"/>
    </xf>
    <xf numFmtId="0" fontId="5" fillId="0" borderId="32" xfId="1" applyFont="1" applyBorder="1" applyAlignment="1" applyProtection="1">
      <alignment vertical="center" shrinkToFit="1"/>
    </xf>
    <xf numFmtId="0" fontId="7" fillId="0" borderId="32" xfId="1" applyFont="1" applyBorder="1" applyAlignment="1" applyProtection="1">
      <alignment horizontal="center" vertical="center" shrinkToFit="1"/>
    </xf>
    <xf numFmtId="0" fontId="5" fillId="0" borderId="28" xfId="1" applyFont="1" applyBorder="1" applyAlignment="1" applyProtection="1">
      <alignment vertical="center" shrinkToFit="1"/>
    </xf>
    <xf numFmtId="0" fontId="4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11" fillId="0" borderId="40" xfId="1" applyFont="1" applyBorder="1" applyAlignment="1" applyProtection="1">
      <alignment horizontal="center" vertical="center"/>
    </xf>
    <xf numFmtId="0" fontId="12" fillId="0" borderId="17" xfId="1" applyFont="1" applyFill="1" applyBorder="1" applyAlignment="1" applyProtection="1">
      <alignment horizontal="center" vertical="center"/>
    </xf>
    <xf numFmtId="0" fontId="19" fillId="0" borderId="17" xfId="0" applyFont="1" applyFill="1" applyBorder="1" applyAlignment="1" applyProtection="1">
      <alignment horizontal="center" vertical="center"/>
    </xf>
    <xf numFmtId="0" fontId="19" fillId="0" borderId="41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 shrinkToFit="1"/>
    </xf>
    <xf numFmtId="0" fontId="16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center" vertical="center" textRotation="255"/>
    </xf>
    <xf numFmtId="0" fontId="4" fillId="0" borderId="0" xfId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4" fillId="0" borderId="42" xfId="1" applyFont="1" applyBorder="1" applyAlignment="1" applyProtection="1">
      <alignment horizontal="center" vertical="center"/>
    </xf>
    <xf numFmtId="0" fontId="5" fillId="0" borderId="43" xfId="1" applyFont="1" applyBorder="1" applyAlignment="1" applyProtection="1">
      <alignment horizontal="right" vertical="center"/>
    </xf>
    <xf numFmtId="0" fontId="4" fillId="0" borderId="44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right" vertical="center"/>
    </xf>
    <xf numFmtId="0" fontId="5" fillId="0" borderId="44" xfId="1" applyFont="1" applyBorder="1" applyAlignment="1" applyProtection="1">
      <alignment horizontal="center" vertical="center"/>
    </xf>
    <xf numFmtId="0" fontId="5" fillId="0" borderId="10" xfId="1" applyNumberFormat="1" applyFont="1" applyBorder="1" applyAlignment="1" applyProtection="1">
      <alignment horizontal="right" vertical="center"/>
    </xf>
    <xf numFmtId="0" fontId="5" fillId="0" borderId="28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5" fillId="0" borderId="45" xfId="1" applyFont="1" applyBorder="1" applyAlignment="1" applyProtection="1">
      <alignment horizontal="center" vertical="center"/>
    </xf>
    <xf numFmtId="0" fontId="0" fillId="0" borderId="45" xfId="0" applyBorder="1" applyAlignment="1" applyProtection="1">
      <alignment vertical="center"/>
    </xf>
    <xf numFmtId="0" fontId="5" fillId="0" borderId="30" xfId="1" applyFont="1" applyBorder="1" applyAlignment="1" applyProtection="1">
      <alignment horizontal="right" vertical="center"/>
    </xf>
    <xf numFmtId="0" fontId="5" fillId="0" borderId="30" xfId="1" applyFont="1" applyBorder="1" applyAlignment="1" applyProtection="1">
      <alignment vertical="center"/>
    </xf>
    <xf numFmtId="0" fontId="5" fillId="0" borderId="14" xfId="1" applyFont="1" applyBorder="1" applyAlignment="1" applyProtection="1">
      <alignment vertical="center"/>
    </xf>
    <xf numFmtId="0" fontId="5" fillId="5" borderId="46" xfId="1" applyFont="1" applyFill="1" applyBorder="1" applyAlignment="1" applyProtection="1">
      <alignment horizontal="center" vertical="center"/>
    </xf>
    <xf numFmtId="0" fontId="7" fillId="2" borderId="12" xfId="1" applyFont="1" applyFill="1" applyBorder="1" applyAlignment="1" applyProtection="1">
      <alignment horizontal="center" vertical="center" wrapText="1"/>
    </xf>
    <xf numFmtId="0" fontId="7" fillId="2" borderId="11" xfId="1" applyFont="1" applyFill="1" applyBorder="1" applyAlignment="1" applyProtection="1">
      <alignment horizontal="center" vertical="center" wrapText="1"/>
    </xf>
    <xf numFmtId="0" fontId="7" fillId="2" borderId="13" xfId="1" applyFont="1" applyFill="1" applyBorder="1" applyAlignment="1" applyProtection="1">
      <alignment horizontal="center" vertical="center" wrapText="1"/>
    </xf>
    <xf numFmtId="0" fontId="7" fillId="5" borderId="27" xfId="1" applyFont="1" applyFill="1" applyBorder="1" applyAlignment="1" applyProtection="1">
      <alignment horizontal="center" vertical="center"/>
    </xf>
    <xf numFmtId="0" fontId="5" fillId="2" borderId="14" xfId="1" applyFont="1" applyFill="1" applyBorder="1" applyAlignment="1" applyProtection="1">
      <alignment horizontal="center" vertical="center"/>
    </xf>
    <xf numFmtId="0" fontId="5" fillId="2" borderId="11" xfId="1" applyFont="1" applyFill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center" vertical="center"/>
    </xf>
    <xf numFmtId="0" fontId="5" fillId="5" borderId="27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22" fillId="0" borderId="12" xfId="1" applyFont="1" applyBorder="1" applyAlignment="1" applyProtection="1">
      <alignment vertical="center"/>
    </xf>
    <xf numFmtId="0" fontId="7" fillId="0" borderId="45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36" xfId="1" applyFont="1" applyBorder="1" applyAlignment="1" applyProtection="1">
      <alignment horizontal="right" vertical="center"/>
    </xf>
    <xf numFmtId="0" fontId="5" fillId="0" borderId="9" xfId="1" applyFont="1" applyBorder="1" applyAlignment="1" applyProtection="1">
      <alignment horizontal="right" vertical="center"/>
    </xf>
    <xf numFmtId="0" fontId="5" fillId="0" borderId="48" xfId="1" applyFont="1" applyBorder="1" applyAlignment="1" applyProtection="1">
      <alignment horizontal="center" vertical="center"/>
    </xf>
    <xf numFmtId="0" fontId="5" fillId="0" borderId="42" xfId="1" applyFont="1" applyBorder="1" applyAlignment="1" applyProtection="1">
      <alignment horizontal="center" vertical="center"/>
    </xf>
    <xf numFmtId="0" fontId="5" fillId="0" borderId="37" xfId="1" applyFont="1" applyBorder="1" applyAlignment="1" applyProtection="1">
      <alignment horizontal="center" vertical="center"/>
    </xf>
    <xf numFmtId="0" fontId="5" fillId="0" borderId="55" xfId="1" applyFont="1" applyBorder="1" applyAlignment="1" applyProtection="1">
      <alignment horizontal="center" vertical="center"/>
    </xf>
    <xf numFmtId="0" fontId="5" fillId="0" borderId="51" xfId="1" applyFont="1" applyBorder="1" applyAlignment="1" applyProtection="1">
      <alignment horizontal="center" vertical="center"/>
    </xf>
    <xf numFmtId="0" fontId="5" fillId="0" borderId="54" xfId="1" applyFont="1" applyBorder="1" applyAlignment="1" applyProtection="1">
      <alignment horizontal="center" vertical="center"/>
    </xf>
    <xf numFmtId="0" fontId="5" fillId="0" borderId="25" xfId="1" applyFont="1" applyBorder="1" applyAlignment="1" applyProtection="1">
      <alignment horizontal="center" vertical="center"/>
    </xf>
    <xf numFmtId="0" fontId="5" fillId="0" borderId="47" xfId="1" applyFont="1" applyBorder="1" applyAlignment="1" applyProtection="1">
      <alignment horizontal="center" vertical="center"/>
    </xf>
    <xf numFmtId="0" fontId="5" fillId="0" borderId="24" xfId="1" applyFont="1" applyBorder="1" applyAlignment="1" applyProtection="1">
      <alignment horizontal="center" vertical="center"/>
    </xf>
    <xf numFmtId="0" fontId="5" fillId="0" borderId="29" xfId="1" applyFont="1" applyBorder="1" applyAlignment="1" applyProtection="1">
      <alignment horizontal="center" vertical="center"/>
    </xf>
    <xf numFmtId="0" fontId="6" fillId="0" borderId="45" xfId="1" applyFont="1" applyBorder="1" applyAlignment="1" applyProtection="1">
      <alignment horizontal="left" vertical="center"/>
    </xf>
    <xf numFmtId="0" fontId="5" fillId="0" borderId="34" xfId="1" applyFont="1" applyBorder="1" applyAlignment="1" applyProtection="1">
      <alignment horizontal="center" vertical="center"/>
    </xf>
    <xf numFmtId="0" fontId="5" fillId="0" borderId="28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5" borderId="1" xfId="1" applyFont="1" applyFill="1" applyBorder="1" applyAlignment="1" applyProtection="1">
      <alignment horizontal="center" vertical="center"/>
      <protection locked="0"/>
    </xf>
    <xf numFmtId="0" fontId="5" fillId="0" borderId="23" xfId="1" applyFont="1" applyBorder="1" applyAlignment="1" applyProtection="1">
      <alignment horizontal="center" vertical="center"/>
    </xf>
    <xf numFmtId="0" fontId="5" fillId="0" borderId="53" xfId="1" applyFont="1" applyBorder="1" applyAlignment="1" applyProtection="1">
      <alignment horizontal="center" vertical="center"/>
    </xf>
    <xf numFmtId="0" fontId="5" fillId="0" borderId="56" xfId="1" applyFont="1" applyBorder="1" applyAlignment="1" applyProtection="1">
      <alignment horizontal="center" vertical="center"/>
    </xf>
    <xf numFmtId="0" fontId="5" fillId="0" borderId="35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41" xfId="1" applyFont="1" applyBorder="1" applyAlignment="1" applyProtection="1">
      <alignment horizontal="center" vertical="center"/>
    </xf>
    <xf numFmtId="0" fontId="12" fillId="0" borderId="17" xfId="1" applyFont="1" applyBorder="1" applyAlignment="1" applyProtection="1">
      <alignment horizontal="center" vertical="center"/>
    </xf>
    <xf numFmtId="0" fontId="4" fillId="5" borderId="19" xfId="1" applyFont="1" applyFill="1" applyBorder="1" applyAlignment="1" applyProtection="1">
      <alignment horizontal="center" vertical="center"/>
      <protection locked="0"/>
    </xf>
    <xf numFmtId="0" fontId="4" fillId="5" borderId="20" xfId="1" applyFont="1" applyFill="1" applyBorder="1" applyAlignment="1" applyProtection="1">
      <alignment horizontal="center" vertical="center"/>
      <protection locked="0"/>
    </xf>
    <xf numFmtId="0" fontId="4" fillId="5" borderId="2" xfId="1" applyFont="1" applyFill="1" applyBorder="1" applyAlignment="1" applyProtection="1">
      <alignment horizontal="center" vertical="center"/>
      <protection locked="0"/>
    </xf>
    <xf numFmtId="0" fontId="4" fillId="5" borderId="1" xfId="1" applyFont="1" applyFill="1" applyBorder="1" applyAlignment="1" applyProtection="1">
      <alignment horizontal="center" vertical="center"/>
      <protection locked="0"/>
    </xf>
    <xf numFmtId="0" fontId="10" fillId="0" borderId="40" xfId="1" applyFont="1" applyBorder="1" applyAlignment="1" applyProtection="1">
      <alignment horizontal="center" vertical="center"/>
    </xf>
    <xf numFmtId="0" fontId="10" fillId="0" borderId="39" xfId="1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 wrapText="1"/>
    </xf>
    <xf numFmtId="0" fontId="4" fillId="0" borderId="50" xfId="0" applyFont="1" applyBorder="1" applyAlignment="1" applyProtection="1">
      <alignment horizontal="center" vertical="center" wrapText="1"/>
    </xf>
    <xf numFmtId="0" fontId="4" fillId="0" borderId="59" xfId="0" applyFont="1" applyBorder="1" applyAlignment="1" applyProtection="1">
      <alignment horizontal="center" vertical="center" wrapText="1"/>
    </xf>
    <xf numFmtId="0" fontId="4" fillId="0" borderId="60" xfId="0" applyFont="1" applyBorder="1" applyAlignment="1" applyProtection="1">
      <alignment horizontal="center" vertical="center" wrapText="1"/>
    </xf>
    <xf numFmtId="0" fontId="4" fillId="0" borderId="22" xfId="1" applyFont="1" applyBorder="1" applyAlignment="1" applyProtection="1">
      <alignment horizontal="center" vertical="center"/>
    </xf>
    <xf numFmtId="0" fontId="4" fillId="0" borderId="35" xfId="1" applyFont="1" applyBorder="1" applyAlignment="1" applyProtection="1">
      <alignment horizontal="center" vertical="center"/>
    </xf>
    <xf numFmtId="0" fontId="4" fillId="0" borderId="36" xfId="1" applyFont="1" applyBorder="1" applyAlignment="1" applyProtection="1">
      <alignment horizontal="center" vertical="center"/>
    </xf>
    <xf numFmtId="0" fontId="4" fillId="0" borderId="63" xfId="1" applyFont="1" applyBorder="1" applyAlignment="1" applyProtection="1">
      <alignment horizontal="center" vertical="center"/>
    </xf>
    <xf numFmtId="0" fontId="4" fillId="7" borderId="11" xfId="1" applyFont="1" applyFill="1" applyBorder="1" applyAlignment="1" applyProtection="1">
      <alignment horizontal="center" vertical="center"/>
      <protection locked="0"/>
    </xf>
    <xf numFmtId="0" fontId="4" fillId="7" borderId="13" xfId="1" applyFont="1" applyFill="1" applyBorder="1" applyAlignment="1" applyProtection="1">
      <alignment horizontal="center" vertical="center"/>
      <protection locked="0"/>
    </xf>
    <xf numFmtId="0" fontId="4" fillId="7" borderId="12" xfId="1" applyFont="1" applyFill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left" vertical="center"/>
    </xf>
    <xf numFmtId="0" fontId="5" fillId="0" borderId="62" xfId="0" applyFont="1" applyBorder="1" applyAlignment="1" applyProtection="1">
      <alignment horizontal="left" vertical="center"/>
    </xf>
    <xf numFmtId="0" fontId="4" fillId="7" borderId="35" xfId="1" applyFont="1" applyFill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</xf>
    <xf numFmtId="0" fontId="4" fillId="0" borderId="48" xfId="0" applyFont="1" applyBorder="1" applyAlignment="1" applyProtection="1">
      <alignment horizontal="left" vertical="center"/>
    </xf>
    <xf numFmtId="0" fontId="4" fillId="0" borderId="49" xfId="0" applyFont="1" applyBorder="1" applyAlignment="1" applyProtection="1">
      <alignment horizontal="left" vertical="center"/>
    </xf>
    <xf numFmtId="0" fontId="21" fillId="5" borderId="15" xfId="1" applyFont="1" applyFill="1" applyBorder="1" applyAlignment="1" applyProtection="1">
      <alignment horizontal="center" vertical="center"/>
      <protection locked="0"/>
    </xf>
    <xf numFmtId="0" fontId="21" fillId="5" borderId="29" xfId="1" applyFont="1" applyFill="1" applyBorder="1" applyAlignment="1" applyProtection="1">
      <alignment horizontal="center" vertical="center"/>
      <protection locked="0"/>
    </xf>
    <xf numFmtId="0" fontId="21" fillId="5" borderId="16" xfId="1" applyFont="1" applyFill="1" applyBorder="1" applyAlignment="1" applyProtection="1">
      <alignment horizontal="center" vertical="center"/>
      <protection locked="0"/>
    </xf>
    <xf numFmtId="0" fontId="21" fillId="5" borderId="30" xfId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textRotation="255"/>
    </xf>
  </cellXfs>
  <cellStyles count="2">
    <cellStyle name="標準" xfId="0" builtinId="0"/>
    <cellStyle name="標準 2" xfId="1"/>
  </cellStyles>
  <dxfs count="1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1D0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136071</xdr:colOff>
      <xdr:row>5</xdr:row>
      <xdr:rowOff>50800</xdr:rowOff>
    </xdr:from>
    <xdr:to>
      <xdr:col>9</xdr:col>
      <xdr:colOff>736598</xdr:colOff>
      <xdr:row>5</xdr:row>
      <xdr:rowOff>190500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B8FE73CE-C342-8A49-A5FF-D23B8DE8BF8F}"/>
            </a:ext>
          </a:extLst>
        </xdr:cNvPr>
        <xdr:cNvSpPr/>
      </xdr:nvSpPr>
      <xdr:spPr>
        <a:xfrm>
          <a:off x="6068785" y="1506764"/>
          <a:ext cx="600527" cy="139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201"/>
  <sheetViews>
    <sheetView showGridLines="0" tabSelected="1" zoomScale="135" zoomScaleNormal="135" workbookViewId="0">
      <pane ySplit="1" topLeftCell="A2" activePane="bottomLeft" state="frozen"/>
      <selection pane="bottomLeft" activeCell="D13" sqref="D13"/>
    </sheetView>
  </sheetViews>
  <sheetFormatPr defaultColWidth="8.625" defaultRowHeight="13.5" x14ac:dyDescent="0.15"/>
  <cols>
    <col min="1" max="1" width="12.375" style="25" bestFit="1" customWidth="1"/>
    <col min="2" max="2" width="0.875" style="25" customWidth="1"/>
    <col min="3" max="3" width="8.5" style="25" bestFit="1" customWidth="1"/>
    <col min="4" max="7" width="9.125" style="25" customWidth="1"/>
    <col min="8" max="9" width="11.875" style="25" bestFit="1" customWidth="1"/>
    <col min="10" max="11" width="4.125" style="25" customWidth="1"/>
    <col min="12" max="14" width="7.5" style="25" customWidth="1"/>
    <col min="15" max="15" width="4.875" style="25" bestFit="1" customWidth="1"/>
    <col min="16" max="16384" width="8.625" style="25"/>
  </cols>
  <sheetData>
    <row r="1" spans="1:15" ht="15" thickTop="1" thickBot="1" x14ac:dyDescent="0.2">
      <c r="A1" s="24" t="s">
        <v>100</v>
      </c>
      <c r="C1" s="26" t="s">
        <v>101</v>
      </c>
      <c r="D1" s="27" t="s">
        <v>102</v>
      </c>
      <c r="E1" s="27" t="s">
        <v>103</v>
      </c>
      <c r="F1" s="27" t="s">
        <v>104</v>
      </c>
      <c r="G1" s="27" t="s">
        <v>105</v>
      </c>
      <c r="H1" s="27" t="s">
        <v>106</v>
      </c>
      <c r="I1" s="27" t="s">
        <v>107</v>
      </c>
      <c r="J1" s="27" t="s">
        <v>108</v>
      </c>
      <c r="K1" s="27" t="s">
        <v>109</v>
      </c>
      <c r="L1" s="27" t="s">
        <v>110</v>
      </c>
      <c r="M1" s="27" t="s">
        <v>111</v>
      </c>
      <c r="N1" s="27" t="s">
        <v>112</v>
      </c>
      <c r="O1" s="28" t="s">
        <v>113</v>
      </c>
    </row>
    <row r="2" spans="1:15" ht="15" thickTop="1" thickBot="1" x14ac:dyDescent="0.2">
      <c r="A2" s="29"/>
      <c r="C2" s="30"/>
      <c r="D2" s="31"/>
      <c r="E2" s="31"/>
      <c r="F2" s="32"/>
      <c r="G2" s="32"/>
      <c r="H2" s="31"/>
      <c r="I2" s="31"/>
      <c r="J2" s="32"/>
      <c r="K2" s="31"/>
      <c r="L2" s="32"/>
      <c r="M2" s="32"/>
      <c r="N2" s="32"/>
      <c r="O2" s="33"/>
    </row>
    <row r="3" spans="1:15" ht="15" thickTop="1" thickBot="1" x14ac:dyDescent="0.2">
      <c r="C3" s="30"/>
      <c r="D3" s="31"/>
      <c r="E3" s="31"/>
      <c r="F3" s="32"/>
      <c r="G3" s="32"/>
      <c r="H3" s="31"/>
      <c r="I3" s="31"/>
      <c r="J3" s="32"/>
      <c r="K3" s="31"/>
      <c r="L3" s="32"/>
      <c r="M3" s="32"/>
      <c r="N3" s="32"/>
      <c r="O3" s="33"/>
    </row>
    <row r="4" spans="1:15" ht="15" thickTop="1" thickBot="1" x14ac:dyDescent="0.2">
      <c r="A4" s="24" t="s">
        <v>114</v>
      </c>
      <c r="C4" s="30"/>
      <c r="D4" s="34"/>
      <c r="E4" s="34"/>
      <c r="F4" s="35"/>
      <c r="G4" s="35"/>
      <c r="H4" s="34"/>
      <c r="I4" s="34"/>
      <c r="J4" s="35"/>
      <c r="K4" s="34"/>
      <c r="L4" s="35"/>
      <c r="M4" s="35"/>
      <c r="N4" s="35"/>
      <c r="O4" s="36"/>
    </row>
    <row r="5" spans="1:15" ht="15" thickTop="1" thickBot="1" x14ac:dyDescent="0.2">
      <c r="A5" s="29"/>
      <c r="C5" s="30"/>
      <c r="D5" s="34"/>
      <c r="E5" s="34"/>
      <c r="F5" s="35"/>
      <c r="G5" s="35"/>
      <c r="H5" s="34"/>
      <c r="I5" s="34"/>
      <c r="J5" s="35"/>
      <c r="K5" s="34"/>
      <c r="L5" s="35"/>
      <c r="M5" s="35"/>
      <c r="N5" s="35"/>
      <c r="O5" s="36"/>
    </row>
    <row r="6" spans="1:15" ht="14.25" thickTop="1" x14ac:dyDescent="0.15">
      <c r="C6" s="30"/>
      <c r="D6" s="34"/>
      <c r="E6" s="34"/>
      <c r="F6" s="35"/>
      <c r="G6" s="35"/>
      <c r="H6" s="34"/>
      <c r="I6" s="34"/>
      <c r="J6" s="35"/>
      <c r="K6" s="34"/>
      <c r="L6" s="35"/>
      <c r="M6" s="35"/>
      <c r="N6" s="35"/>
      <c r="O6" s="36"/>
    </row>
    <row r="7" spans="1:15" x14ac:dyDescent="0.15">
      <c r="C7" s="30"/>
      <c r="D7" s="34"/>
      <c r="E7" s="34"/>
      <c r="F7" s="35"/>
      <c r="G7" s="35"/>
      <c r="H7" s="34"/>
      <c r="I7" s="34"/>
      <c r="J7" s="35"/>
      <c r="K7" s="34"/>
      <c r="L7" s="35"/>
      <c r="M7" s="35"/>
      <c r="N7" s="35"/>
      <c r="O7" s="36"/>
    </row>
    <row r="8" spans="1:15" x14ac:dyDescent="0.15">
      <c r="C8" s="30"/>
      <c r="D8" s="34"/>
      <c r="E8" s="34"/>
      <c r="F8" s="35"/>
      <c r="G8" s="35"/>
      <c r="H8" s="34"/>
      <c r="I8" s="34"/>
      <c r="J8" s="35"/>
      <c r="K8" s="34"/>
      <c r="L8" s="35"/>
      <c r="M8" s="35"/>
      <c r="N8" s="35"/>
      <c r="O8" s="36"/>
    </row>
    <row r="9" spans="1:15" x14ac:dyDescent="0.15">
      <c r="C9" s="30"/>
      <c r="D9" s="34"/>
      <c r="E9" s="34"/>
      <c r="F9" s="35"/>
      <c r="G9" s="35"/>
      <c r="H9" s="34"/>
      <c r="I9" s="34"/>
      <c r="J9" s="35"/>
      <c r="K9" s="34"/>
      <c r="L9" s="35"/>
      <c r="M9" s="35"/>
      <c r="N9" s="35"/>
      <c r="O9" s="36"/>
    </row>
    <row r="10" spans="1:15" x14ac:dyDescent="0.15">
      <c r="C10" s="30"/>
      <c r="D10" s="34"/>
      <c r="E10" s="34"/>
      <c r="F10" s="35"/>
      <c r="G10" s="35"/>
      <c r="H10" s="34"/>
      <c r="I10" s="34"/>
      <c r="J10" s="35"/>
      <c r="K10" s="34"/>
      <c r="L10" s="35"/>
      <c r="M10" s="35"/>
      <c r="N10" s="35"/>
      <c r="O10" s="36"/>
    </row>
    <row r="11" spans="1:15" x14ac:dyDescent="0.15">
      <c r="C11" s="30"/>
      <c r="D11" s="34"/>
      <c r="E11" s="34"/>
      <c r="F11" s="35"/>
      <c r="G11" s="35"/>
      <c r="H11" s="34"/>
      <c r="I11" s="34"/>
      <c r="J11" s="35"/>
      <c r="K11" s="34"/>
      <c r="L11" s="35"/>
      <c r="M11" s="35"/>
      <c r="N11" s="35"/>
      <c r="O11" s="36"/>
    </row>
    <row r="12" spans="1:15" x14ac:dyDescent="0.15">
      <c r="C12" s="30"/>
      <c r="D12" s="34"/>
      <c r="E12" s="34"/>
      <c r="F12" s="35"/>
      <c r="G12" s="35"/>
      <c r="H12" s="34"/>
      <c r="I12" s="34"/>
      <c r="J12" s="35"/>
      <c r="K12" s="34"/>
      <c r="L12" s="35"/>
      <c r="M12" s="35"/>
      <c r="N12" s="35"/>
      <c r="O12" s="36"/>
    </row>
    <row r="13" spans="1:15" x14ac:dyDescent="0.15">
      <c r="C13" s="30"/>
      <c r="D13" s="34"/>
      <c r="E13" s="34"/>
      <c r="F13" s="35"/>
      <c r="G13" s="35"/>
      <c r="H13" s="34"/>
      <c r="I13" s="34"/>
      <c r="J13" s="35"/>
      <c r="K13" s="34"/>
      <c r="L13" s="35"/>
      <c r="M13" s="35"/>
      <c r="N13" s="35"/>
      <c r="O13" s="36"/>
    </row>
    <row r="14" spans="1:15" x14ac:dyDescent="0.15">
      <c r="C14" s="30"/>
      <c r="D14" s="34"/>
      <c r="E14" s="34"/>
      <c r="F14" s="35"/>
      <c r="G14" s="35"/>
      <c r="H14" s="34"/>
      <c r="I14" s="34"/>
      <c r="J14" s="35"/>
      <c r="K14" s="34"/>
      <c r="L14" s="35"/>
      <c r="M14" s="35"/>
      <c r="N14" s="35"/>
      <c r="O14" s="36"/>
    </row>
    <row r="15" spans="1:15" x14ac:dyDescent="0.15">
      <c r="C15" s="30"/>
      <c r="D15" s="34"/>
      <c r="E15" s="34"/>
      <c r="F15" s="35"/>
      <c r="G15" s="35"/>
      <c r="H15" s="34"/>
      <c r="I15" s="34"/>
      <c r="J15" s="35"/>
      <c r="K15" s="34"/>
      <c r="L15" s="35"/>
      <c r="M15" s="35"/>
      <c r="N15" s="35"/>
      <c r="O15" s="36"/>
    </row>
    <row r="16" spans="1:15" x14ac:dyDescent="0.15">
      <c r="C16" s="37"/>
      <c r="D16" s="34"/>
      <c r="E16" s="34"/>
      <c r="F16" s="35"/>
      <c r="G16" s="35"/>
      <c r="H16" s="34"/>
      <c r="I16" s="34"/>
      <c r="J16" s="35"/>
      <c r="K16" s="34"/>
      <c r="L16" s="35"/>
      <c r="M16" s="35"/>
      <c r="N16" s="35"/>
      <c r="O16" s="36"/>
    </row>
    <row r="17" spans="3:15" x14ac:dyDescent="0.15">
      <c r="C17" s="37"/>
      <c r="D17" s="34"/>
      <c r="E17" s="34"/>
      <c r="F17" s="35"/>
      <c r="G17" s="35"/>
      <c r="H17" s="34"/>
      <c r="I17" s="34"/>
      <c r="J17" s="35"/>
      <c r="K17" s="34"/>
      <c r="L17" s="35"/>
      <c r="M17" s="35"/>
      <c r="N17" s="35"/>
      <c r="O17" s="36"/>
    </row>
    <row r="18" spans="3:15" x14ac:dyDescent="0.15">
      <c r="C18" s="37"/>
      <c r="D18" s="34"/>
      <c r="E18" s="34"/>
      <c r="F18" s="35"/>
      <c r="G18" s="35"/>
      <c r="H18" s="34"/>
      <c r="I18" s="34"/>
      <c r="J18" s="35"/>
      <c r="K18" s="34"/>
      <c r="L18" s="35"/>
      <c r="M18" s="35"/>
      <c r="N18" s="35"/>
      <c r="O18" s="36"/>
    </row>
    <row r="19" spans="3:15" x14ac:dyDescent="0.15">
      <c r="C19" s="37"/>
      <c r="D19" s="34"/>
      <c r="E19" s="34"/>
      <c r="F19" s="35"/>
      <c r="G19" s="35"/>
      <c r="H19" s="34"/>
      <c r="I19" s="34"/>
      <c r="J19" s="35"/>
      <c r="K19" s="34"/>
      <c r="L19" s="35"/>
      <c r="M19" s="35"/>
      <c r="N19" s="35"/>
      <c r="O19" s="36"/>
    </row>
    <row r="20" spans="3:15" x14ac:dyDescent="0.15">
      <c r="C20" s="37"/>
      <c r="D20" s="34"/>
      <c r="E20" s="34"/>
      <c r="F20" s="35"/>
      <c r="G20" s="35"/>
      <c r="H20" s="34"/>
      <c r="I20" s="34"/>
      <c r="J20" s="35"/>
      <c r="K20" s="34"/>
      <c r="L20" s="35"/>
      <c r="M20" s="35"/>
      <c r="N20" s="35"/>
      <c r="O20" s="36"/>
    </row>
    <row r="21" spans="3:15" x14ac:dyDescent="0.15">
      <c r="C21" s="37"/>
      <c r="D21" s="34"/>
      <c r="E21" s="34"/>
      <c r="F21" s="35"/>
      <c r="G21" s="35"/>
      <c r="H21" s="34"/>
      <c r="I21" s="34"/>
      <c r="J21" s="35"/>
      <c r="K21" s="34"/>
      <c r="L21" s="35"/>
      <c r="M21" s="35"/>
      <c r="N21" s="35"/>
      <c r="O21" s="36"/>
    </row>
    <row r="22" spans="3:15" x14ac:dyDescent="0.15">
      <c r="C22" s="37"/>
      <c r="D22" s="34"/>
      <c r="E22" s="34"/>
      <c r="F22" s="35"/>
      <c r="G22" s="35"/>
      <c r="H22" s="34"/>
      <c r="I22" s="34"/>
      <c r="J22" s="35"/>
      <c r="K22" s="34"/>
      <c r="L22" s="35"/>
      <c r="M22" s="35"/>
      <c r="N22" s="35"/>
      <c r="O22" s="36"/>
    </row>
    <row r="23" spans="3:15" x14ac:dyDescent="0.15">
      <c r="C23" s="37"/>
      <c r="D23" s="34"/>
      <c r="E23" s="34"/>
      <c r="F23" s="35"/>
      <c r="G23" s="35"/>
      <c r="H23" s="34"/>
      <c r="I23" s="34"/>
      <c r="J23" s="35"/>
      <c r="K23" s="34"/>
      <c r="L23" s="35"/>
      <c r="M23" s="35"/>
      <c r="N23" s="35"/>
      <c r="O23" s="36"/>
    </row>
    <row r="24" spans="3:15" x14ac:dyDescent="0.15">
      <c r="C24" s="37"/>
      <c r="D24" s="34"/>
      <c r="E24" s="34"/>
      <c r="F24" s="35"/>
      <c r="G24" s="35"/>
      <c r="H24" s="34"/>
      <c r="I24" s="34"/>
      <c r="J24" s="35"/>
      <c r="K24" s="34"/>
      <c r="L24" s="35"/>
      <c r="M24" s="35"/>
      <c r="N24" s="35"/>
      <c r="O24" s="36"/>
    </row>
    <row r="25" spans="3:15" x14ac:dyDescent="0.15">
      <c r="C25" s="37"/>
      <c r="D25" s="34"/>
      <c r="E25" s="34"/>
      <c r="F25" s="35"/>
      <c r="G25" s="35"/>
      <c r="H25" s="34"/>
      <c r="I25" s="34"/>
      <c r="J25" s="35"/>
      <c r="K25" s="34"/>
      <c r="L25" s="35"/>
      <c r="M25" s="35"/>
      <c r="N25" s="35"/>
      <c r="O25" s="36"/>
    </row>
    <row r="26" spans="3:15" x14ac:dyDescent="0.15">
      <c r="C26" s="37"/>
      <c r="D26" s="34"/>
      <c r="E26" s="34"/>
      <c r="F26" s="35"/>
      <c r="G26" s="35"/>
      <c r="H26" s="34"/>
      <c r="I26" s="34"/>
      <c r="J26" s="35"/>
      <c r="K26" s="34"/>
      <c r="L26" s="35"/>
      <c r="M26" s="35"/>
      <c r="N26" s="35"/>
      <c r="O26" s="36"/>
    </row>
    <row r="27" spans="3:15" x14ac:dyDescent="0.15">
      <c r="C27" s="37"/>
      <c r="D27" s="34"/>
      <c r="E27" s="34"/>
      <c r="F27" s="35"/>
      <c r="G27" s="35"/>
      <c r="H27" s="34"/>
      <c r="I27" s="34"/>
      <c r="J27" s="35"/>
      <c r="K27" s="34"/>
      <c r="L27" s="35"/>
      <c r="M27" s="35"/>
      <c r="N27" s="35"/>
      <c r="O27" s="36"/>
    </row>
    <row r="28" spans="3:15" x14ac:dyDescent="0.15">
      <c r="C28" s="37"/>
      <c r="D28" s="34"/>
      <c r="E28" s="34"/>
      <c r="F28" s="35"/>
      <c r="G28" s="35"/>
      <c r="H28" s="34"/>
      <c r="I28" s="34"/>
      <c r="J28" s="35"/>
      <c r="K28" s="34"/>
      <c r="L28" s="35"/>
      <c r="M28" s="35"/>
      <c r="N28" s="35"/>
      <c r="O28" s="36"/>
    </row>
    <row r="29" spans="3:15" x14ac:dyDescent="0.15">
      <c r="C29" s="37"/>
      <c r="D29" s="34"/>
      <c r="E29" s="34"/>
      <c r="F29" s="35"/>
      <c r="G29" s="35"/>
      <c r="H29" s="34"/>
      <c r="I29" s="34"/>
      <c r="J29" s="35"/>
      <c r="K29" s="34"/>
      <c r="L29" s="35"/>
      <c r="M29" s="35"/>
      <c r="N29" s="35"/>
      <c r="O29" s="36"/>
    </row>
    <row r="30" spans="3:15" x14ac:dyDescent="0.15">
      <c r="C30" s="37"/>
      <c r="D30" s="34"/>
      <c r="E30" s="34"/>
      <c r="F30" s="35"/>
      <c r="G30" s="35"/>
      <c r="H30" s="34"/>
      <c r="I30" s="34"/>
      <c r="J30" s="35"/>
      <c r="K30" s="34"/>
      <c r="L30" s="35"/>
      <c r="M30" s="35"/>
      <c r="N30" s="35"/>
      <c r="O30" s="36"/>
    </row>
    <row r="31" spans="3:15" x14ac:dyDescent="0.15">
      <c r="C31" s="37"/>
      <c r="D31" s="34"/>
      <c r="E31" s="34"/>
      <c r="F31" s="35"/>
      <c r="G31" s="35"/>
      <c r="H31" s="34"/>
      <c r="I31" s="34"/>
      <c r="J31" s="35"/>
      <c r="K31" s="34"/>
      <c r="L31" s="35"/>
      <c r="M31" s="35"/>
      <c r="N31" s="35"/>
      <c r="O31" s="36"/>
    </row>
    <row r="32" spans="3:15" x14ac:dyDescent="0.15">
      <c r="C32" s="37"/>
      <c r="D32" s="34"/>
      <c r="E32" s="34"/>
      <c r="F32" s="35"/>
      <c r="G32" s="35"/>
      <c r="H32" s="34"/>
      <c r="I32" s="34"/>
      <c r="J32" s="35"/>
      <c r="K32" s="34"/>
      <c r="L32" s="35"/>
      <c r="M32" s="35"/>
      <c r="N32" s="35"/>
      <c r="O32" s="36"/>
    </row>
    <row r="33" spans="3:15" x14ac:dyDescent="0.15">
      <c r="C33" s="37"/>
      <c r="D33" s="34"/>
      <c r="E33" s="34"/>
      <c r="F33" s="35"/>
      <c r="G33" s="35"/>
      <c r="H33" s="34"/>
      <c r="I33" s="34"/>
      <c r="J33" s="35"/>
      <c r="K33" s="34"/>
      <c r="L33" s="35"/>
      <c r="M33" s="35"/>
      <c r="N33" s="35"/>
      <c r="O33" s="36"/>
    </row>
    <row r="34" spans="3:15" x14ac:dyDescent="0.15">
      <c r="C34" s="37"/>
      <c r="D34" s="34"/>
      <c r="E34" s="34"/>
      <c r="F34" s="35"/>
      <c r="G34" s="35"/>
      <c r="H34" s="34"/>
      <c r="I34" s="34"/>
      <c r="J34" s="35"/>
      <c r="K34" s="34"/>
      <c r="L34" s="35"/>
      <c r="M34" s="35"/>
      <c r="N34" s="35"/>
      <c r="O34" s="36"/>
    </row>
    <row r="35" spans="3:15" x14ac:dyDescent="0.15">
      <c r="C35" s="37"/>
      <c r="D35" s="34"/>
      <c r="E35" s="34"/>
      <c r="F35" s="35"/>
      <c r="G35" s="35"/>
      <c r="H35" s="34"/>
      <c r="I35" s="34"/>
      <c r="J35" s="35"/>
      <c r="K35" s="34"/>
      <c r="L35" s="35"/>
      <c r="M35" s="35"/>
      <c r="N35" s="35"/>
      <c r="O35" s="36"/>
    </row>
    <row r="36" spans="3:15" x14ac:dyDescent="0.15">
      <c r="C36" s="37"/>
      <c r="D36" s="34"/>
      <c r="E36" s="34"/>
      <c r="F36" s="35"/>
      <c r="G36" s="35"/>
      <c r="H36" s="34"/>
      <c r="I36" s="34"/>
      <c r="J36" s="35"/>
      <c r="K36" s="34"/>
      <c r="L36" s="35"/>
      <c r="M36" s="35"/>
      <c r="N36" s="35"/>
      <c r="O36" s="36"/>
    </row>
    <row r="37" spans="3:15" x14ac:dyDescent="0.15">
      <c r="C37" s="37"/>
      <c r="D37" s="34"/>
      <c r="E37" s="34"/>
      <c r="F37" s="35"/>
      <c r="G37" s="35"/>
      <c r="H37" s="34"/>
      <c r="I37" s="34"/>
      <c r="J37" s="35"/>
      <c r="K37" s="34"/>
      <c r="L37" s="35"/>
      <c r="M37" s="35"/>
      <c r="N37" s="35"/>
      <c r="O37" s="36"/>
    </row>
    <row r="38" spans="3:15" x14ac:dyDescent="0.15">
      <c r="C38" s="37"/>
      <c r="D38" s="34"/>
      <c r="E38" s="34"/>
      <c r="F38" s="35"/>
      <c r="G38" s="35"/>
      <c r="H38" s="34"/>
      <c r="I38" s="34"/>
      <c r="J38" s="35"/>
      <c r="K38" s="34"/>
      <c r="L38" s="35"/>
      <c r="M38" s="35"/>
      <c r="N38" s="35"/>
      <c r="O38" s="36"/>
    </row>
    <row r="39" spans="3:15" x14ac:dyDescent="0.15">
      <c r="C39" s="37"/>
      <c r="D39" s="34"/>
      <c r="E39" s="34"/>
      <c r="F39" s="35"/>
      <c r="G39" s="35"/>
      <c r="H39" s="34"/>
      <c r="I39" s="34"/>
      <c r="J39" s="35"/>
      <c r="K39" s="34"/>
      <c r="L39" s="35"/>
      <c r="M39" s="35"/>
      <c r="N39" s="35"/>
      <c r="O39" s="36"/>
    </row>
    <row r="40" spans="3:15" x14ac:dyDescent="0.15">
      <c r="C40" s="37"/>
      <c r="D40" s="34"/>
      <c r="E40" s="34"/>
      <c r="F40" s="35"/>
      <c r="G40" s="35"/>
      <c r="H40" s="34"/>
      <c r="I40" s="34"/>
      <c r="J40" s="35"/>
      <c r="K40" s="34"/>
      <c r="L40" s="35"/>
      <c r="M40" s="35"/>
      <c r="N40" s="35"/>
      <c r="O40" s="36"/>
    </row>
    <row r="41" spans="3:15" x14ac:dyDescent="0.15">
      <c r="C41" s="37"/>
      <c r="D41" s="34"/>
      <c r="E41" s="34"/>
      <c r="F41" s="35"/>
      <c r="G41" s="35"/>
      <c r="H41" s="34"/>
      <c r="I41" s="34"/>
      <c r="J41" s="35"/>
      <c r="K41" s="34"/>
      <c r="L41" s="35"/>
      <c r="M41" s="35"/>
      <c r="N41" s="35"/>
      <c r="O41" s="36"/>
    </row>
    <row r="42" spans="3:15" x14ac:dyDescent="0.15">
      <c r="C42" s="37"/>
      <c r="D42" s="34"/>
      <c r="E42" s="34"/>
      <c r="F42" s="35"/>
      <c r="G42" s="35"/>
      <c r="H42" s="34"/>
      <c r="I42" s="34"/>
      <c r="J42" s="35"/>
      <c r="K42" s="34"/>
      <c r="L42" s="35"/>
      <c r="M42" s="35"/>
      <c r="N42" s="35"/>
      <c r="O42" s="36"/>
    </row>
    <row r="43" spans="3:15" x14ac:dyDescent="0.15">
      <c r="C43" s="37"/>
      <c r="D43" s="34"/>
      <c r="E43" s="34"/>
      <c r="F43" s="35"/>
      <c r="G43" s="35"/>
      <c r="H43" s="34"/>
      <c r="I43" s="34"/>
      <c r="J43" s="35"/>
      <c r="K43" s="34"/>
      <c r="L43" s="35"/>
      <c r="M43" s="35"/>
      <c r="N43" s="35"/>
      <c r="O43" s="36"/>
    </row>
    <row r="44" spans="3:15" x14ac:dyDescent="0.15">
      <c r="C44" s="37"/>
      <c r="D44" s="34"/>
      <c r="E44" s="34"/>
      <c r="F44" s="35"/>
      <c r="G44" s="35"/>
      <c r="H44" s="34"/>
      <c r="I44" s="34"/>
      <c r="J44" s="35"/>
      <c r="K44" s="34"/>
      <c r="L44" s="35"/>
      <c r="M44" s="35"/>
      <c r="N44" s="35"/>
      <c r="O44" s="36"/>
    </row>
    <row r="45" spans="3:15" x14ac:dyDescent="0.15">
      <c r="C45" s="37"/>
      <c r="D45" s="34"/>
      <c r="E45" s="34"/>
      <c r="F45" s="35"/>
      <c r="G45" s="35"/>
      <c r="H45" s="34"/>
      <c r="I45" s="34"/>
      <c r="J45" s="35"/>
      <c r="K45" s="34"/>
      <c r="L45" s="35"/>
      <c r="M45" s="35"/>
      <c r="N45" s="35"/>
      <c r="O45" s="36"/>
    </row>
    <row r="46" spans="3:15" x14ac:dyDescent="0.15">
      <c r="C46" s="37"/>
      <c r="D46" s="34"/>
      <c r="E46" s="34"/>
      <c r="F46" s="35"/>
      <c r="G46" s="35"/>
      <c r="H46" s="34"/>
      <c r="I46" s="34"/>
      <c r="J46" s="35"/>
      <c r="K46" s="34"/>
      <c r="L46" s="35"/>
      <c r="M46" s="35"/>
      <c r="N46" s="35"/>
      <c r="O46" s="36"/>
    </row>
    <row r="47" spans="3:15" x14ac:dyDescent="0.15">
      <c r="C47" s="37"/>
      <c r="D47" s="34"/>
      <c r="E47" s="34"/>
      <c r="F47" s="35"/>
      <c r="G47" s="35"/>
      <c r="H47" s="34"/>
      <c r="I47" s="34"/>
      <c r="J47" s="35"/>
      <c r="K47" s="34"/>
      <c r="L47" s="35"/>
      <c r="M47" s="35"/>
      <c r="N47" s="35"/>
      <c r="O47" s="36"/>
    </row>
    <row r="48" spans="3:15" x14ac:dyDescent="0.15">
      <c r="C48" s="37"/>
      <c r="D48" s="34"/>
      <c r="E48" s="34"/>
      <c r="F48" s="35"/>
      <c r="G48" s="35"/>
      <c r="H48" s="34"/>
      <c r="I48" s="34"/>
      <c r="J48" s="35"/>
      <c r="K48" s="34"/>
      <c r="L48" s="35"/>
      <c r="M48" s="35"/>
      <c r="N48" s="35"/>
      <c r="O48" s="36"/>
    </row>
    <row r="49" spans="3:15" x14ac:dyDescent="0.15">
      <c r="C49" s="37"/>
      <c r="D49" s="34"/>
      <c r="E49" s="34"/>
      <c r="F49" s="35"/>
      <c r="G49" s="35"/>
      <c r="H49" s="34"/>
      <c r="I49" s="34"/>
      <c r="J49" s="35"/>
      <c r="K49" s="34"/>
      <c r="L49" s="35"/>
      <c r="M49" s="35"/>
      <c r="N49" s="35"/>
      <c r="O49" s="36"/>
    </row>
    <row r="50" spans="3:15" x14ac:dyDescent="0.15">
      <c r="C50" s="37"/>
      <c r="D50" s="34"/>
      <c r="E50" s="34"/>
      <c r="F50" s="35"/>
      <c r="G50" s="35"/>
      <c r="H50" s="34"/>
      <c r="I50" s="34"/>
      <c r="J50" s="35"/>
      <c r="K50" s="34"/>
      <c r="L50" s="35"/>
      <c r="M50" s="35"/>
      <c r="N50" s="35"/>
      <c r="O50" s="36"/>
    </row>
    <row r="51" spans="3:15" x14ac:dyDescent="0.15">
      <c r="C51" s="37"/>
      <c r="D51" s="34"/>
      <c r="E51" s="34"/>
      <c r="F51" s="35"/>
      <c r="G51" s="35"/>
      <c r="H51" s="34"/>
      <c r="I51" s="34"/>
      <c r="J51" s="35"/>
      <c r="K51" s="34"/>
      <c r="L51" s="35"/>
      <c r="M51" s="35"/>
      <c r="N51" s="35"/>
      <c r="O51" s="36"/>
    </row>
    <row r="52" spans="3:15" x14ac:dyDescent="0.15">
      <c r="C52" s="37"/>
      <c r="D52" s="34"/>
      <c r="E52" s="34"/>
      <c r="F52" s="35"/>
      <c r="G52" s="35"/>
      <c r="H52" s="34"/>
      <c r="I52" s="34"/>
      <c r="J52" s="35"/>
      <c r="K52" s="34"/>
      <c r="L52" s="35"/>
      <c r="M52" s="35"/>
      <c r="N52" s="35"/>
      <c r="O52" s="36"/>
    </row>
    <row r="53" spans="3:15" x14ac:dyDescent="0.15">
      <c r="C53" s="37"/>
      <c r="D53" s="34"/>
      <c r="E53" s="34"/>
      <c r="F53" s="35"/>
      <c r="G53" s="35"/>
      <c r="H53" s="34"/>
      <c r="I53" s="34"/>
      <c r="J53" s="35"/>
      <c r="K53" s="34"/>
      <c r="L53" s="35"/>
      <c r="M53" s="35"/>
      <c r="N53" s="35"/>
      <c r="O53" s="36"/>
    </row>
    <row r="54" spans="3:15" x14ac:dyDescent="0.15">
      <c r="C54" s="37"/>
      <c r="D54" s="34"/>
      <c r="E54" s="34"/>
      <c r="F54" s="35"/>
      <c r="G54" s="35"/>
      <c r="H54" s="34"/>
      <c r="I54" s="34"/>
      <c r="J54" s="35"/>
      <c r="K54" s="34"/>
      <c r="L54" s="35"/>
      <c r="M54" s="35"/>
      <c r="N54" s="35"/>
      <c r="O54" s="36"/>
    </row>
    <row r="55" spans="3:15" x14ac:dyDescent="0.15">
      <c r="C55" s="37"/>
      <c r="D55" s="34"/>
      <c r="E55" s="34"/>
      <c r="F55" s="35"/>
      <c r="G55" s="35"/>
      <c r="H55" s="34"/>
      <c r="I55" s="34"/>
      <c r="J55" s="35"/>
      <c r="K55" s="34"/>
      <c r="L55" s="35"/>
      <c r="M55" s="35"/>
      <c r="N55" s="35"/>
      <c r="O55" s="36"/>
    </row>
    <row r="56" spans="3:15" x14ac:dyDescent="0.15">
      <c r="C56" s="37"/>
      <c r="D56" s="34"/>
      <c r="E56" s="34"/>
      <c r="F56" s="35"/>
      <c r="G56" s="35"/>
      <c r="H56" s="34"/>
      <c r="I56" s="34"/>
      <c r="J56" s="35"/>
      <c r="K56" s="34"/>
      <c r="L56" s="35"/>
      <c r="M56" s="35"/>
      <c r="N56" s="35"/>
      <c r="O56" s="36"/>
    </row>
    <row r="57" spans="3:15" x14ac:dyDescent="0.15">
      <c r="C57" s="37"/>
      <c r="D57" s="34"/>
      <c r="E57" s="34"/>
      <c r="F57" s="35"/>
      <c r="G57" s="35"/>
      <c r="H57" s="34"/>
      <c r="I57" s="34"/>
      <c r="J57" s="35"/>
      <c r="K57" s="34"/>
      <c r="L57" s="35"/>
      <c r="M57" s="35"/>
      <c r="N57" s="35"/>
      <c r="O57" s="36"/>
    </row>
    <row r="58" spans="3:15" x14ac:dyDescent="0.15">
      <c r="C58" s="37"/>
      <c r="D58" s="34"/>
      <c r="E58" s="34"/>
      <c r="F58" s="35"/>
      <c r="G58" s="35"/>
      <c r="H58" s="34"/>
      <c r="I58" s="34"/>
      <c r="J58" s="35"/>
      <c r="K58" s="34"/>
      <c r="L58" s="35"/>
      <c r="M58" s="35"/>
      <c r="N58" s="35"/>
      <c r="O58" s="36"/>
    </row>
    <row r="59" spans="3:15" x14ac:dyDescent="0.15">
      <c r="C59" s="37"/>
      <c r="D59" s="34"/>
      <c r="E59" s="34"/>
      <c r="F59" s="35"/>
      <c r="G59" s="35"/>
      <c r="H59" s="34"/>
      <c r="I59" s="34"/>
      <c r="J59" s="35"/>
      <c r="K59" s="34"/>
      <c r="L59" s="35"/>
      <c r="M59" s="35"/>
      <c r="N59" s="35"/>
      <c r="O59" s="36"/>
    </row>
    <row r="60" spans="3:15" x14ac:dyDescent="0.15">
      <c r="C60" s="37"/>
      <c r="D60" s="34"/>
      <c r="E60" s="34"/>
      <c r="F60" s="35"/>
      <c r="G60" s="35"/>
      <c r="H60" s="34"/>
      <c r="I60" s="34"/>
      <c r="J60" s="35"/>
      <c r="K60" s="34"/>
      <c r="L60" s="35"/>
      <c r="M60" s="35"/>
      <c r="N60" s="35"/>
      <c r="O60" s="36"/>
    </row>
    <row r="61" spans="3:15" x14ac:dyDescent="0.15">
      <c r="C61" s="37"/>
      <c r="D61" s="34"/>
      <c r="E61" s="34"/>
      <c r="F61" s="35"/>
      <c r="G61" s="35"/>
      <c r="H61" s="34"/>
      <c r="I61" s="34"/>
      <c r="J61" s="35"/>
      <c r="K61" s="34"/>
      <c r="L61" s="35"/>
      <c r="M61" s="35"/>
      <c r="N61" s="35"/>
      <c r="O61" s="36"/>
    </row>
    <row r="62" spans="3:15" x14ac:dyDescent="0.15">
      <c r="C62" s="37"/>
      <c r="D62" s="34"/>
      <c r="E62" s="34"/>
      <c r="F62" s="35"/>
      <c r="G62" s="35"/>
      <c r="H62" s="34"/>
      <c r="I62" s="34"/>
      <c r="J62" s="35"/>
      <c r="K62" s="34"/>
      <c r="L62" s="35"/>
      <c r="M62" s="35"/>
      <c r="N62" s="35"/>
      <c r="O62" s="36"/>
    </row>
    <row r="63" spans="3:15" x14ac:dyDescent="0.15">
      <c r="C63" s="37"/>
      <c r="D63" s="34"/>
      <c r="E63" s="34"/>
      <c r="F63" s="35"/>
      <c r="G63" s="35"/>
      <c r="H63" s="34"/>
      <c r="I63" s="34"/>
      <c r="J63" s="35"/>
      <c r="K63" s="34"/>
      <c r="L63" s="35"/>
      <c r="M63" s="35"/>
      <c r="N63" s="35"/>
      <c r="O63" s="36"/>
    </row>
    <row r="64" spans="3:15" x14ac:dyDescent="0.15">
      <c r="C64" s="37"/>
      <c r="D64" s="34"/>
      <c r="E64" s="34"/>
      <c r="F64" s="35"/>
      <c r="G64" s="35"/>
      <c r="H64" s="34"/>
      <c r="I64" s="34"/>
      <c r="J64" s="35"/>
      <c r="K64" s="34"/>
      <c r="L64" s="35"/>
      <c r="M64" s="35"/>
      <c r="N64" s="35"/>
      <c r="O64" s="36"/>
    </row>
    <row r="65" spans="3:15" x14ac:dyDescent="0.15">
      <c r="C65" s="37"/>
      <c r="D65" s="34"/>
      <c r="E65" s="34"/>
      <c r="F65" s="35"/>
      <c r="G65" s="35"/>
      <c r="H65" s="34"/>
      <c r="I65" s="34"/>
      <c r="J65" s="35"/>
      <c r="K65" s="34"/>
      <c r="L65" s="35"/>
      <c r="M65" s="35"/>
      <c r="N65" s="35"/>
      <c r="O65" s="36"/>
    </row>
    <row r="66" spans="3:15" x14ac:dyDescent="0.15">
      <c r="C66" s="37"/>
      <c r="D66" s="34"/>
      <c r="E66" s="34"/>
      <c r="F66" s="35"/>
      <c r="G66" s="35"/>
      <c r="H66" s="34"/>
      <c r="I66" s="34"/>
      <c r="J66" s="35"/>
      <c r="K66" s="34"/>
      <c r="L66" s="35"/>
      <c r="M66" s="35"/>
      <c r="N66" s="35"/>
      <c r="O66" s="36"/>
    </row>
    <row r="67" spans="3:15" x14ac:dyDescent="0.15">
      <c r="C67" s="37"/>
      <c r="D67" s="34"/>
      <c r="E67" s="34"/>
      <c r="F67" s="35"/>
      <c r="G67" s="35"/>
      <c r="H67" s="34"/>
      <c r="I67" s="34"/>
      <c r="J67" s="35"/>
      <c r="K67" s="34"/>
      <c r="L67" s="35"/>
      <c r="M67" s="35"/>
      <c r="N67" s="35"/>
      <c r="O67" s="36"/>
    </row>
    <row r="68" spans="3:15" x14ac:dyDescent="0.15">
      <c r="C68" s="37"/>
      <c r="D68" s="34"/>
      <c r="E68" s="34"/>
      <c r="F68" s="35"/>
      <c r="G68" s="35"/>
      <c r="H68" s="34"/>
      <c r="I68" s="34"/>
      <c r="J68" s="35"/>
      <c r="K68" s="34"/>
      <c r="L68" s="35"/>
      <c r="M68" s="35"/>
      <c r="N68" s="35"/>
      <c r="O68" s="36"/>
    </row>
    <row r="69" spans="3:15" x14ac:dyDescent="0.15">
      <c r="C69" s="37"/>
      <c r="D69" s="34"/>
      <c r="E69" s="34"/>
      <c r="F69" s="35"/>
      <c r="G69" s="35"/>
      <c r="H69" s="34"/>
      <c r="I69" s="34"/>
      <c r="J69" s="35"/>
      <c r="K69" s="34"/>
      <c r="L69" s="35"/>
      <c r="M69" s="35"/>
      <c r="N69" s="35"/>
      <c r="O69" s="36"/>
    </row>
    <row r="70" spans="3:15" x14ac:dyDescent="0.15">
      <c r="C70" s="37"/>
      <c r="D70" s="34"/>
      <c r="E70" s="34"/>
      <c r="F70" s="35"/>
      <c r="G70" s="35"/>
      <c r="H70" s="34"/>
      <c r="I70" s="34"/>
      <c r="J70" s="35"/>
      <c r="K70" s="34"/>
      <c r="L70" s="35"/>
      <c r="M70" s="35"/>
      <c r="N70" s="35"/>
      <c r="O70" s="36"/>
    </row>
    <row r="71" spans="3:15" x14ac:dyDescent="0.15">
      <c r="C71" s="37"/>
      <c r="D71" s="34"/>
      <c r="E71" s="34"/>
      <c r="F71" s="35"/>
      <c r="G71" s="35"/>
      <c r="H71" s="34"/>
      <c r="I71" s="34"/>
      <c r="J71" s="35"/>
      <c r="K71" s="34"/>
      <c r="L71" s="35"/>
      <c r="M71" s="35"/>
      <c r="N71" s="35"/>
      <c r="O71" s="36"/>
    </row>
    <row r="72" spans="3:15" x14ac:dyDescent="0.15">
      <c r="C72" s="37"/>
      <c r="D72" s="34"/>
      <c r="E72" s="34"/>
      <c r="F72" s="35"/>
      <c r="G72" s="35"/>
      <c r="H72" s="34"/>
      <c r="I72" s="34"/>
      <c r="J72" s="35"/>
      <c r="K72" s="34"/>
      <c r="L72" s="35"/>
      <c r="M72" s="35"/>
      <c r="N72" s="35"/>
      <c r="O72" s="36"/>
    </row>
    <row r="73" spans="3:15" x14ac:dyDescent="0.15">
      <c r="C73" s="37"/>
      <c r="D73" s="34"/>
      <c r="E73" s="34"/>
      <c r="F73" s="35"/>
      <c r="G73" s="35"/>
      <c r="H73" s="34"/>
      <c r="I73" s="34"/>
      <c r="J73" s="35"/>
      <c r="K73" s="34"/>
      <c r="L73" s="35"/>
      <c r="M73" s="35"/>
      <c r="N73" s="35"/>
      <c r="O73" s="36"/>
    </row>
    <row r="74" spans="3:15" x14ac:dyDescent="0.15">
      <c r="C74" s="37"/>
      <c r="D74" s="34"/>
      <c r="E74" s="34"/>
      <c r="F74" s="35"/>
      <c r="G74" s="35"/>
      <c r="H74" s="34"/>
      <c r="I74" s="34"/>
      <c r="J74" s="35"/>
      <c r="K74" s="34"/>
      <c r="L74" s="35"/>
      <c r="M74" s="35"/>
      <c r="N74" s="35"/>
      <c r="O74" s="36"/>
    </row>
    <row r="75" spans="3:15" x14ac:dyDescent="0.15">
      <c r="C75" s="37"/>
      <c r="D75" s="34"/>
      <c r="E75" s="34"/>
      <c r="F75" s="35"/>
      <c r="G75" s="35"/>
      <c r="H75" s="34"/>
      <c r="I75" s="34"/>
      <c r="J75" s="35"/>
      <c r="K75" s="34"/>
      <c r="L75" s="35"/>
      <c r="M75" s="35"/>
      <c r="N75" s="35"/>
      <c r="O75" s="36"/>
    </row>
    <row r="76" spans="3:15" x14ac:dyDescent="0.15">
      <c r="C76" s="37"/>
      <c r="D76" s="34"/>
      <c r="E76" s="34"/>
      <c r="F76" s="35"/>
      <c r="G76" s="35"/>
      <c r="H76" s="34"/>
      <c r="I76" s="34"/>
      <c r="J76" s="35"/>
      <c r="K76" s="34"/>
      <c r="L76" s="35"/>
      <c r="M76" s="35"/>
      <c r="N76" s="35"/>
      <c r="O76" s="36"/>
    </row>
    <row r="77" spans="3:15" x14ac:dyDescent="0.15">
      <c r="C77" s="37"/>
      <c r="D77" s="34"/>
      <c r="E77" s="34"/>
      <c r="F77" s="35"/>
      <c r="G77" s="35"/>
      <c r="H77" s="34"/>
      <c r="I77" s="34"/>
      <c r="J77" s="35"/>
      <c r="K77" s="34"/>
      <c r="L77" s="35"/>
      <c r="M77" s="35"/>
      <c r="N77" s="35"/>
      <c r="O77" s="36"/>
    </row>
    <row r="78" spans="3:15" x14ac:dyDescent="0.15">
      <c r="C78" s="37"/>
      <c r="D78" s="34"/>
      <c r="E78" s="34"/>
      <c r="F78" s="35"/>
      <c r="G78" s="35"/>
      <c r="H78" s="34"/>
      <c r="I78" s="34"/>
      <c r="J78" s="35"/>
      <c r="K78" s="34"/>
      <c r="L78" s="35"/>
      <c r="M78" s="35"/>
      <c r="N78" s="35"/>
      <c r="O78" s="36"/>
    </row>
    <row r="79" spans="3:15" x14ac:dyDescent="0.15">
      <c r="C79" s="37"/>
      <c r="D79" s="34"/>
      <c r="E79" s="34"/>
      <c r="F79" s="35"/>
      <c r="G79" s="35"/>
      <c r="H79" s="34"/>
      <c r="I79" s="34"/>
      <c r="J79" s="35"/>
      <c r="K79" s="34"/>
      <c r="L79" s="35"/>
      <c r="M79" s="35"/>
      <c r="N79" s="35"/>
      <c r="O79" s="36"/>
    </row>
    <row r="80" spans="3:15" x14ac:dyDescent="0.15">
      <c r="C80" s="37"/>
      <c r="D80" s="34"/>
      <c r="E80" s="34"/>
      <c r="F80" s="35"/>
      <c r="G80" s="35"/>
      <c r="H80" s="34"/>
      <c r="I80" s="34"/>
      <c r="J80" s="35"/>
      <c r="K80" s="34"/>
      <c r="L80" s="35"/>
      <c r="M80" s="35"/>
      <c r="N80" s="35"/>
      <c r="O80" s="36"/>
    </row>
    <row r="81" spans="3:15" x14ac:dyDescent="0.15">
      <c r="C81" s="37"/>
      <c r="D81" s="34"/>
      <c r="E81" s="34"/>
      <c r="F81" s="35"/>
      <c r="G81" s="35"/>
      <c r="H81" s="34"/>
      <c r="I81" s="34"/>
      <c r="J81" s="35"/>
      <c r="K81" s="34"/>
      <c r="L81" s="35"/>
      <c r="M81" s="35"/>
      <c r="N81" s="35"/>
      <c r="O81" s="36"/>
    </row>
    <row r="82" spans="3:15" x14ac:dyDescent="0.15">
      <c r="C82" s="37"/>
      <c r="D82" s="34"/>
      <c r="E82" s="34"/>
      <c r="F82" s="35"/>
      <c r="G82" s="35"/>
      <c r="H82" s="34"/>
      <c r="I82" s="34"/>
      <c r="J82" s="35"/>
      <c r="K82" s="34"/>
      <c r="L82" s="35"/>
      <c r="M82" s="35"/>
      <c r="N82" s="35"/>
      <c r="O82" s="36"/>
    </row>
    <row r="83" spans="3:15" x14ac:dyDescent="0.15">
      <c r="C83" s="37"/>
      <c r="D83" s="34"/>
      <c r="E83" s="34"/>
      <c r="F83" s="35"/>
      <c r="G83" s="35"/>
      <c r="H83" s="34"/>
      <c r="I83" s="34"/>
      <c r="J83" s="35"/>
      <c r="K83" s="34"/>
      <c r="L83" s="35"/>
      <c r="M83" s="35"/>
      <c r="N83" s="35"/>
      <c r="O83" s="36"/>
    </row>
    <row r="84" spans="3:15" x14ac:dyDescent="0.15">
      <c r="C84" s="37"/>
      <c r="D84" s="34"/>
      <c r="E84" s="34"/>
      <c r="F84" s="35"/>
      <c r="G84" s="35"/>
      <c r="H84" s="34"/>
      <c r="I84" s="34"/>
      <c r="J84" s="35"/>
      <c r="K84" s="34"/>
      <c r="L84" s="35"/>
      <c r="M84" s="35"/>
      <c r="N84" s="35"/>
      <c r="O84" s="36"/>
    </row>
    <row r="85" spans="3:15" x14ac:dyDescent="0.15">
      <c r="C85" s="37"/>
      <c r="D85" s="34"/>
      <c r="E85" s="34"/>
      <c r="F85" s="35"/>
      <c r="G85" s="35"/>
      <c r="H85" s="34"/>
      <c r="I85" s="34"/>
      <c r="J85" s="35"/>
      <c r="K85" s="34"/>
      <c r="L85" s="35"/>
      <c r="M85" s="35"/>
      <c r="N85" s="35"/>
      <c r="O85" s="36"/>
    </row>
    <row r="86" spans="3:15" x14ac:dyDescent="0.15">
      <c r="C86" s="37"/>
      <c r="D86" s="34"/>
      <c r="E86" s="34"/>
      <c r="F86" s="35"/>
      <c r="G86" s="35"/>
      <c r="H86" s="34"/>
      <c r="I86" s="34"/>
      <c r="J86" s="35"/>
      <c r="K86" s="34"/>
      <c r="L86" s="35"/>
      <c r="M86" s="35"/>
      <c r="N86" s="35"/>
      <c r="O86" s="36"/>
    </row>
    <row r="87" spans="3:15" x14ac:dyDescent="0.15">
      <c r="C87" s="37"/>
      <c r="D87" s="34"/>
      <c r="E87" s="34"/>
      <c r="F87" s="35"/>
      <c r="G87" s="35"/>
      <c r="H87" s="34"/>
      <c r="I87" s="34"/>
      <c r="J87" s="35"/>
      <c r="K87" s="34"/>
      <c r="L87" s="35"/>
      <c r="M87" s="35"/>
      <c r="N87" s="35"/>
      <c r="O87" s="36"/>
    </row>
    <row r="88" spans="3:15" x14ac:dyDescent="0.15">
      <c r="C88" s="37"/>
      <c r="D88" s="34"/>
      <c r="E88" s="34"/>
      <c r="F88" s="35"/>
      <c r="G88" s="35"/>
      <c r="H88" s="34"/>
      <c r="I88" s="34"/>
      <c r="J88" s="35"/>
      <c r="K88" s="34"/>
      <c r="L88" s="35"/>
      <c r="M88" s="35"/>
      <c r="N88" s="35"/>
      <c r="O88" s="36"/>
    </row>
    <row r="89" spans="3:15" x14ac:dyDescent="0.15">
      <c r="C89" s="37"/>
      <c r="D89" s="34"/>
      <c r="E89" s="34"/>
      <c r="F89" s="35"/>
      <c r="G89" s="35"/>
      <c r="H89" s="34"/>
      <c r="I89" s="34"/>
      <c r="J89" s="35"/>
      <c r="K89" s="34"/>
      <c r="L89" s="35"/>
      <c r="M89" s="35"/>
      <c r="N89" s="35"/>
      <c r="O89" s="36"/>
    </row>
    <row r="90" spans="3:15" x14ac:dyDescent="0.15">
      <c r="C90" s="37"/>
      <c r="D90" s="34"/>
      <c r="E90" s="34"/>
      <c r="F90" s="35"/>
      <c r="G90" s="35"/>
      <c r="H90" s="34"/>
      <c r="I90" s="34"/>
      <c r="J90" s="35"/>
      <c r="K90" s="34"/>
      <c r="L90" s="35"/>
      <c r="M90" s="35"/>
      <c r="N90" s="35"/>
      <c r="O90" s="36"/>
    </row>
    <row r="91" spans="3:15" x14ac:dyDescent="0.15">
      <c r="C91" s="37"/>
      <c r="D91" s="34"/>
      <c r="E91" s="34"/>
      <c r="F91" s="35"/>
      <c r="G91" s="35"/>
      <c r="H91" s="34"/>
      <c r="I91" s="34"/>
      <c r="J91" s="35"/>
      <c r="K91" s="34"/>
      <c r="L91" s="35"/>
      <c r="M91" s="35"/>
      <c r="N91" s="35"/>
      <c r="O91" s="36"/>
    </row>
    <row r="92" spans="3:15" x14ac:dyDescent="0.15">
      <c r="C92" s="37"/>
      <c r="D92" s="34"/>
      <c r="E92" s="34"/>
      <c r="F92" s="35"/>
      <c r="G92" s="35"/>
      <c r="H92" s="34"/>
      <c r="I92" s="34"/>
      <c r="J92" s="35"/>
      <c r="K92" s="34"/>
      <c r="L92" s="35"/>
      <c r="M92" s="35"/>
      <c r="N92" s="35"/>
      <c r="O92" s="36"/>
    </row>
    <row r="93" spans="3:15" x14ac:dyDescent="0.15">
      <c r="C93" s="37"/>
      <c r="D93" s="34"/>
      <c r="E93" s="34"/>
      <c r="F93" s="35"/>
      <c r="G93" s="35"/>
      <c r="H93" s="34"/>
      <c r="I93" s="34"/>
      <c r="J93" s="35"/>
      <c r="K93" s="34"/>
      <c r="L93" s="35"/>
      <c r="M93" s="35"/>
      <c r="N93" s="35"/>
      <c r="O93" s="36"/>
    </row>
    <row r="94" spans="3:15" x14ac:dyDescent="0.15">
      <c r="C94" s="37"/>
      <c r="D94" s="34"/>
      <c r="E94" s="34"/>
      <c r="F94" s="35"/>
      <c r="G94" s="35"/>
      <c r="H94" s="34"/>
      <c r="I94" s="34"/>
      <c r="J94" s="35"/>
      <c r="K94" s="34"/>
      <c r="L94" s="35"/>
      <c r="M94" s="35"/>
      <c r="N94" s="35"/>
      <c r="O94" s="36"/>
    </row>
    <row r="95" spans="3:15" x14ac:dyDescent="0.15">
      <c r="C95" s="37"/>
      <c r="D95" s="34"/>
      <c r="E95" s="34"/>
      <c r="F95" s="35"/>
      <c r="G95" s="35"/>
      <c r="H95" s="34"/>
      <c r="I95" s="34"/>
      <c r="J95" s="35"/>
      <c r="K95" s="34"/>
      <c r="L95" s="35"/>
      <c r="M95" s="35"/>
      <c r="N95" s="35"/>
      <c r="O95" s="36"/>
    </row>
    <row r="96" spans="3:15" x14ac:dyDescent="0.15">
      <c r="C96" s="37"/>
      <c r="D96" s="34"/>
      <c r="E96" s="34"/>
      <c r="F96" s="35"/>
      <c r="G96" s="35"/>
      <c r="H96" s="34"/>
      <c r="I96" s="34"/>
      <c r="J96" s="35"/>
      <c r="K96" s="34"/>
      <c r="L96" s="35"/>
      <c r="M96" s="35"/>
      <c r="N96" s="35"/>
      <c r="O96" s="36"/>
    </row>
    <row r="97" spans="3:15" x14ac:dyDescent="0.15">
      <c r="C97" s="37"/>
      <c r="D97" s="34"/>
      <c r="E97" s="34"/>
      <c r="F97" s="35"/>
      <c r="G97" s="35"/>
      <c r="H97" s="34"/>
      <c r="I97" s="34"/>
      <c r="J97" s="35"/>
      <c r="K97" s="34"/>
      <c r="L97" s="35"/>
      <c r="M97" s="35"/>
      <c r="N97" s="35"/>
      <c r="O97" s="36"/>
    </row>
    <row r="98" spans="3:15" x14ac:dyDescent="0.15">
      <c r="C98" s="37"/>
      <c r="D98" s="34"/>
      <c r="E98" s="34"/>
      <c r="F98" s="35"/>
      <c r="G98" s="35"/>
      <c r="H98" s="34"/>
      <c r="I98" s="34"/>
      <c r="J98" s="35"/>
      <c r="K98" s="34"/>
      <c r="L98" s="35"/>
      <c r="M98" s="35"/>
      <c r="N98" s="35"/>
      <c r="O98" s="36"/>
    </row>
    <row r="99" spans="3:15" x14ac:dyDescent="0.15">
      <c r="C99" s="37"/>
      <c r="D99" s="34"/>
      <c r="E99" s="34"/>
      <c r="F99" s="35"/>
      <c r="G99" s="35"/>
      <c r="H99" s="34"/>
      <c r="I99" s="34"/>
      <c r="J99" s="35"/>
      <c r="K99" s="34"/>
      <c r="L99" s="35"/>
      <c r="M99" s="35"/>
      <c r="N99" s="35"/>
      <c r="O99" s="36"/>
    </row>
    <row r="100" spans="3:15" x14ac:dyDescent="0.15">
      <c r="C100" s="37"/>
      <c r="D100" s="34"/>
      <c r="E100" s="34"/>
      <c r="F100" s="35"/>
      <c r="G100" s="35"/>
      <c r="H100" s="34"/>
      <c r="I100" s="34"/>
      <c r="J100" s="35"/>
      <c r="K100" s="34"/>
      <c r="L100" s="35"/>
      <c r="M100" s="35"/>
      <c r="N100" s="35"/>
      <c r="O100" s="36"/>
    </row>
    <row r="101" spans="3:15" x14ac:dyDescent="0.15">
      <c r="C101" s="37"/>
      <c r="D101" s="34"/>
      <c r="E101" s="34"/>
      <c r="F101" s="35"/>
      <c r="G101" s="35"/>
      <c r="H101" s="34"/>
      <c r="I101" s="34"/>
      <c r="J101" s="35"/>
      <c r="K101" s="34"/>
      <c r="L101" s="35"/>
      <c r="M101" s="35"/>
      <c r="N101" s="35"/>
      <c r="O101" s="36"/>
    </row>
    <row r="102" spans="3:15" x14ac:dyDescent="0.15">
      <c r="C102" s="37"/>
      <c r="D102" s="34"/>
      <c r="E102" s="34"/>
      <c r="F102" s="35"/>
      <c r="G102" s="35"/>
      <c r="H102" s="34"/>
      <c r="I102" s="34"/>
      <c r="J102" s="35"/>
      <c r="K102" s="34"/>
      <c r="L102" s="35"/>
      <c r="M102" s="35"/>
      <c r="N102" s="35"/>
      <c r="O102" s="36"/>
    </row>
    <row r="103" spans="3:15" x14ac:dyDescent="0.15">
      <c r="C103" s="37"/>
      <c r="D103" s="34"/>
      <c r="E103" s="34"/>
      <c r="F103" s="35"/>
      <c r="G103" s="35"/>
      <c r="H103" s="34"/>
      <c r="I103" s="34"/>
      <c r="J103" s="35"/>
      <c r="K103" s="34"/>
      <c r="L103" s="35"/>
      <c r="M103" s="35"/>
      <c r="N103" s="35"/>
      <c r="O103" s="36"/>
    </row>
    <row r="104" spans="3:15" x14ac:dyDescent="0.15">
      <c r="C104" s="37"/>
      <c r="D104" s="34"/>
      <c r="E104" s="34"/>
      <c r="F104" s="35"/>
      <c r="G104" s="35"/>
      <c r="H104" s="34"/>
      <c r="I104" s="34"/>
      <c r="J104" s="35"/>
      <c r="K104" s="34"/>
      <c r="L104" s="35"/>
      <c r="M104" s="35"/>
      <c r="N104" s="35"/>
      <c r="O104" s="36"/>
    </row>
    <row r="105" spans="3:15" x14ac:dyDescent="0.15">
      <c r="C105" s="37"/>
      <c r="D105" s="34"/>
      <c r="E105" s="34"/>
      <c r="F105" s="35"/>
      <c r="G105" s="35"/>
      <c r="H105" s="34"/>
      <c r="I105" s="34"/>
      <c r="J105" s="35"/>
      <c r="K105" s="34"/>
      <c r="L105" s="35"/>
      <c r="M105" s="35"/>
      <c r="N105" s="35"/>
      <c r="O105" s="36"/>
    </row>
    <row r="106" spans="3:15" x14ac:dyDescent="0.15">
      <c r="C106" s="37"/>
      <c r="D106" s="34"/>
      <c r="E106" s="34"/>
      <c r="F106" s="35"/>
      <c r="G106" s="35"/>
      <c r="H106" s="34"/>
      <c r="I106" s="34"/>
      <c r="J106" s="35"/>
      <c r="K106" s="34"/>
      <c r="L106" s="35"/>
      <c r="M106" s="35"/>
      <c r="N106" s="35"/>
      <c r="O106" s="36"/>
    </row>
    <row r="107" spans="3:15" x14ac:dyDescent="0.15">
      <c r="C107" s="37"/>
      <c r="D107" s="34"/>
      <c r="E107" s="34"/>
      <c r="F107" s="35"/>
      <c r="G107" s="35"/>
      <c r="H107" s="34"/>
      <c r="I107" s="34"/>
      <c r="J107" s="35"/>
      <c r="K107" s="34"/>
      <c r="L107" s="35"/>
      <c r="M107" s="35"/>
      <c r="N107" s="35"/>
      <c r="O107" s="36"/>
    </row>
    <row r="108" spans="3:15" x14ac:dyDescent="0.15">
      <c r="C108" s="37"/>
      <c r="D108" s="34"/>
      <c r="E108" s="34"/>
      <c r="F108" s="35"/>
      <c r="G108" s="35"/>
      <c r="H108" s="34"/>
      <c r="I108" s="34"/>
      <c r="J108" s="35"/>
      <c r="K108" s="34"/>
      <c r="L108" s="35"/>
      <c r="M108" s="35"/>
      <c r="N108" s="35"/>
      <c r="O108" s="36"/>
    </row>
    <row r="109" spans="3:15" x14ac:dyDescent="0.15">
      <c r="C109" s="37"/>
      <c r="D109" s="34"/>
      <c r="E109" s="34"/>
      <c r="F109" s="35"/>
      <c r="G109" s="35"/>
      <c r="H109" s="34"/>
      <c r="I109" s="34"/>
      <c r="J109" s="35"/>
      <c r="K109" s="34"/>
      <c r="L109" s="35"/>
      <c r="M109" s="35"/>
      <c r="N109" s="35"/>
      <c r="O109" s="36"/>
    </row>
    <row r="110" spans="3:15" x14ac:dyDescent="0.15">
      <c r="C110" s="37"/>
      <c r="D110" s="34"/>
      <c r="E110" s="34"/>
      <c r="F110" s="35"/>
      <c r="G110" s="35"/>
      <c r="H110" s="34"/>
      <c r="I110" s="34"/>
      <c r="J110" s="35"/>
      <c r="K110" s="34"/>
      <c r="L110" s="35"/>
      <c r="M110" s="35"/>
      <c r="N110" s="35"/>
      <c r="O110" s="36"/>
    </row>
    <row r="111" spans="3:15" x14ac:dyDescent="0.15">
      <c r="C111" s="37"/>
      <c r="D111" s="34"/>
      <c r="E111" s="34"/>
      <c r="F111" s="35"/>
      <c r="G111" s="35"/>
      <c r="H111" s="34"/>
      <c r="I111" s="34"/>
      <c r="J111" s="35"/>
      <c r="K111" s="34"/>
      <c r="L111" s="35"/>
      <c r="M111" s="35"/>
      <c r="N111" s="35"/>
      <c r="O111" s="36"/>
    </row>
    <row r="112" spans="3:15" x14ac:dyDescent="0.15">
      <c r="C112" s="37"/>
      <c r="D112" s="34"/>
      <c r="E112" s="34"/>
      <c r="F112" s="35"/>
      <c r="G112" s="35"/>
      <c r="H112" s="34"/>
      <c r="I112" s="34"/>
      <c r="J112" s="35"/>
      <c r="K112" s="34"/>
      <c r="L112" s="35"/>
      <c r="M112" s="35"/>
      <c r="N112" s="35"/>
      <c r="O112" s="36"/>
    </row>
    <row r="113" spans="3:15" x14ac:dyDescent="0.15">
      <c r="C113" s="37"/>
      <c r="D113" s="34"/>
      <c r="E113" s="34"/>
      <c r="F113" s="35"/>
      <c r="G113" s="35"/>
      <c r="H113" s="34"/>
      <c r="I113" s="34"/>
      <c r="J113" s="35"/>
      <c r="K113" s="34"/>
      <c r="L113" s="35"/>
      <c r="M113" s="35"/>
      <c r="N113" s="35"/>
      <c r="O113" s="36"/>
    </row>
    <row r="114" spans="3:15" x14ac:dyDescent="0.15">
      <c r="C114" s="37"/>
      <c r="D114" s="34"/>
      <c r="E114" s="34"/>
      <c r="F114" s="35"/>
      <c r="G114" s="35"/>
      <c r="H114" s="34"/>
      <c r="I114" s="34"/>
      <c r="J114" s="35"/>
      <c r="K114" s="34"/>
      <c r="L114" s="35"/>
      <c r="M114" s="35"/>
      <c r="N114" s="35"/>
      <c r="O114" s="36"/>
    </row>
    <row r="115" spans="3:15" x14ac:dyDescent="0.15">
      <c r="C115" s="37"/>
      <c r="D115" s="34"/>
      <c r="E115" s="34"/>
      <c r="F115" s="35"/>
      <c r="G115" s="35"/>
      <c r="H115" s="34"/>
      <c r="I115" s="34"/>
      <c r="J115" s="35"/>
      <c r="K115" s="34"/>
      <c r="L115" s="35"/>
      <c r="M115" s="35"/>
      <c r="N115" s="35"/>
      <c r="O115" s="36"/>
    </row>
    <row r="116" spans="3:15" x14ac:dyDescent="0.15">
      <c r="C116" s="37"/>
      <c r="D116" s="34"/>
      <c r="E116" s="34"/>
      <c r="F116" s="35"/>
      <c r="G116" s="35"/>
      <c r="H116" s="34"/>
      <c r="I116" s="34"/>
      <c r="J116" s="35"/>
      <c r="K116" s="34"/>
      <c r="L116" s="35"/>
      <c r="M116" s="35"/>
      <c r="N116" s="35"/>
      <c r="O116" s="36"/>
    </row>
    <row r="117" spans="3:15" x14ac:dyDescent="0.15">
      <c r="C117" s="37"/>
      <c r="D117" s="34"/>
      <c r="E117" s="34"/>
      <c r="F117" s="35"/>
      <c r="G117" s="35"/>
      <c r="H117" s="34"/>
      <c r="I117" s="34"/>
      <c r="J117" s="35"/>
      <c r="K117" s="34"/>
      <c r="L117" s="35"/>
      <c r="M117" s="35"/>
      <c r="N117" s="35"/>
      <c r="O117" s="36"/>
    </row>
    <row r="118" spans="3:15" x14ac:dyDescent="0.15">
      <c r="C118" s="37"/>
      <c r="D118" s="34"/>
      <c r="E118" s="34"/>
      <c r="F118" s="35"/>
      <c r="G118" s="35"/>
      <c r="H118" s="34"/>
      <c r="I118" s="34"/>
      <c r="J118" s="35"/>
      <c r="K118" s="34"/>
      <c r="L118" s="35"/>
      <c r="M118" s="35"/>
      <c r="N118" s="35"/>
      <c r="O118" s="36"/>
    </row>
    <row r="119" spans="3:15" x14ac:dyDescent="0.15">
      <c r="C119" s="37"/>
      <c r="D119" s="34"/>
      <c r="E119" s="34"/>
      <c r="F119" s="35"/>
      <c r="G119" s="35"/>
      <c r="H119" s="34"/>
      <c r="I119" s="34"/>
      <c r="J119" s="35"/>
      <c r="K119" s="34"/>
      <c r="L119" s="35"/>
      <c r="M119" s="35"/>
      <c r="N119" s="35"/>
      <c r="O119" s="36"/>
    </row>
    <row r="120" spans="3:15" x14ac:dyDescent="0.15">
      <c r="C120" s="37"/>
      <c r="D120" s="34"/>
      <c r="E120" s="34"/>
      <c r="F120" s="35"/>
      <c r="G120" s="35"/>
      <c r="H120" s="34"/>
      <c r="I120" s="34"/>
      <c r="J120" s="35"/>
      <c r="K120" s="34"/>
      <c r="L120" s="35"/>
      <c r="M120" s="35"/>
      <c r="N120" s="35"/>
      <c r="O120" s="36"/>
    </row>
    <row r="121" spans="3:15" x14ac:dyDescent="0.15">
      <c r="C121" s="37"/>
      <c r="D121" s="34"/>
      <c r="E121" s="34"/>
      <c r="F121" s="35"/>
      <c r="G121" s="35"/>
      <c r="H121" s="34"/>
      <c r="I121" s="34"/>
      <c r="J121" s="35"/>
      <c r="K121" s="34"/>
      <c r="L121" s="35"/>
      <c r="M121" s="35"/>
      <c r="N121" s="35"/>
      <c r="O121" s="36"/>
    </row>
    <row r="122" spans="3:15" x14ac:dyDescent="0.15">
      <c r="C122" s="37"/>
      <c r="D122" s="34"/>
      <c r="E122" s="34"/>
      <c r="F122" s="35"/>
      <c r="G122" s="35"/>
      <c r="H122" s="34"/>
      <c r="I122" s="34"/>
      <c r="J122" s="35"/>
      <c r="K122" s="34"/>
      <c r="L122" s="35"/>
      <c r="M122" s="35"/>
      <c r="N122" s="35"/>
      <c r="O122" s="36"/>
    </row>
    <row r="123" spans="3:15" x14ac:dyDescent="0.15">
      <c r="C123" s="37"/>
      <c r="D123" s="34"/>
      <c r="E123" s="34"/>
      <c r="F123" s="35"/>
      <c r="G123" s="35"/>
      <c r="H123" s="34"/>
      <c r="I123" s="34"/>
      <c r="J123" s="35"/>
      <c r="K123" s="34"/>
      <c r="L123" s="35"/>
      <c r="M123" s="35"/>
      <c r="N123" s="35"/>
      <c r="O123" s="36"/>
    </row>
    <row r="124" spans="3:15" x14ac:dyDescent="0.15">
      <c r="C124" s="37"/>
      <c r="D124" s="34"/>
      <c r="E124" s="34"/>
      <c r="F124" s="35"/>
      <c r="G124" s="35"/>
      <c r="H124" s="34"/>
      <c r="I124" s="34"/>
      <c r="J124" s="35"/>
      <c r="K124" s="34"/>
      <c r="L124" s="35"/>
      <c r="M124" s="35"/>
      <c r="N124" s="35"/>
      <c r="O124" s="36"/>
    </row>
    <row r="125" spans="3:15" x14ac:dyDescent="0.15">
      <c r="C125" s="37"/>
      <c r="D125" s="34"/>
      <c r="E125" s="34"/>
      <c r="F125" s="35"/>
      <c r="G125" s="35"/>
      <c r="H125" s="34"/>
      <c r="I125" s="34"/>
      <c r="J125" s="35"/>
      <c r="K125" s="34"/>
      <c r="L125" s="35"/>
      <c r="M125" s="35"/>
      <c r="N125" s="35"/>
      <c r="O125" s="36"/>
    </row>
    <row r="126" spans="3:15" x14ac:dyDescent="0.15">
      <c r="C126" s="37"/>
      <c r="D126" s="34"/>
      <c r="E126" s="34"/>
      <c r="F126" s="35"/>
      <c r="G126" s="35"/>
      <c r="H126" s="34"/>
      <c r="I126" s="34"/>
      <c r="J126" s="35"/>
      <c r="K126" s="34"/>
      <c r="L126" s="35"/>
      <c r="M126" s="35"/>
      <c r="N126" s="35"/>
      <c r="O126" s="36"/>
    </row>
    <row r="127" spans="3:15" x14ac:dyDescent="0.15">
      <c r="C127" s="37"/>
      <c r="D127" s="34"/>
      <c r="E127" s="34"/>
      <c r="F127" s="35"/>
      <c r="G127" s="35"/>
      <c r="H127" s="34"/>
      <c r="I127" s="34"/>
      <c r="J127" s="35"/>
      <c r="K127" s="34"/>
      <c r="L127" s="35"/>
      <c r="M127" s="35"/>
      <c r="N127" s="35"/>
      <c r="O127" s="36"/>
    </row>
    <row r="128" spans="3:15" x14ac:dyDescent="0.15">
      <c r="C128" s="37"/>
      <c r="D128" s="34"/>
      <c r="E128" s="34"/>
      <c r="F128" s="35"/>
      <c r="G128" s="35"/>
      <c r="H128" s="34"/>
      <c r="I128" s="34"/>
      <c r="J128" s="35"/>
      <c r="K128" s="34"/>
      <c r="L128" s="35"/>
      <c r="M128" s="35"/>
      <c r="N128" s="35"/>
      <c r="O128" s="36"/>
    </row>
    <row r="129" spans="3:15" x14ac:dyDescent="0.15">
      <c r="C129" s="37"/>
      <c r="D129" s="34"/>
      <c r="E129" s="34"/>
      <c r="F129" s="35"/>
      <c r="G129" s="35"/>
      <c r="H129" s="34"/>
      <c r="I129" s="34"/>
      <c r="J129" s="35"/>
      <c r="K129" s="34"/>
      <c r="L129" s="35"/>
      <c r="M129" s="35"/>
      <c r="N129" s="35"/>
      <c r="O129" s="36"/>
    </row>
    <row r="130" spans="3:15" x14ac:dyDescent="0.15">
      <c r="C130" s="37"/>
      <c r="D130" s="34"/>
      <c r="E130" s="34"/>
      <c r="F130" s="35"/>
      <c r="G130" s="35"/>
      <c r="H130" s="34"/>
      <c r="I130" s="34"/>
      <c r="J130" s="35"/>
      <c r="K130" s="34"/>
      <c r="L130" s="35"/>
      <c r="M130" s="35"/>
      <c r="N130" s="35"/>
      <c r="O130" s="36"/>
    </row>
    <row r="131" spans="3:15" x14ac:dyDescent="0.15">
      <c r="C131" s="37"/>
      <c r="D131" s="34"/>
      <c r="E131" s="34"/>
      <c r="F131" s="35"/>
      <c r="G131" s="35"/>
      <c r="H131" s="34"/>
      <c r="I131" s="34"/>
      <c r="J131" s="35"/>
      <c r="K131" s="34"/>
      <c r="L131" s="35"/>
      <c r="M131" s="35"/>
      <c r="N131" s="35"/>
      <c r="O131" s="36"/>
    </row>
    <row r="132" spans="3:15" x14ac:dyDescent="0.15">
      <c r="C132" s="37"/>
      <c r="D132" s="34"/>
      <c r="E132" s="34"/>
      <c r="F132" s="35"/>
      <c r="G132" s="35"/>
      <c r="H132" s="34"/>
      <c r="I132" s="34"/>
      <c r="J132" s="35"/>
      <c r="K132" s="34"/>
      <c r="L132" s="35"/>
      <c r="M132" s="35"/>
      <c r="N132" s="35"/>
      <c r="O132" s="36"/>
    </row>
    <row r="133" spans="3:15" x14ac:dyDescent="0.15">
      <c r="C133" s="37"/>
      <c r="D133" s="34"/>
      <c r="E133" s="34"/>
      <c r="F133" s="35"/>
      <c r="G133" s="35"/>
      <c r="H133" s="34"/>
      <c r="I133" s="34"/>
      <c r="J133" s="35"/>
      <c r="K133" s="34"/>
      <c r="L133" s="35"/>
      <c r="M133" s="35"/>
      <c r="N133" s="35"/>
      <c r="O133" s="36"/>
    </row>
    <row r="134" spans="3:15" x14ac:dyDescent="0.15">
      <c r="C134" s="37"/>
      <c r="D134" s="34"/>
      <c r="E134" s="34"/>
      <c r="F134" s="35"/>
      <c r="G134" s="35"/>
      <c r="H134" s="34"/>
      <c r="I134" s="34"/>
      <c r="J134" s="35"/>
      <c r="K134" s="34"/>
      <c r="L134" s="35"/>
      <c r="M134" s="35"/>
      <c r="N134" s="35"/>
      <c r="O134" s="36"/>
    </row>
    <row r="135" spans="3:15" x14ac:dyDescent="0.15">
      <c r="C135" s="37"/>
      <c r="D135" s="34"/>
      <c r="E135" s="34"/>
      <c r="F135" s="35"/>
      <c r="G135" s="35"/>
      <c r="H135" s="34"/>
      <c r="I135" s="34"/>
      <c r="J135" s="35"/>
      <c r="K135" s="34"/>
      <c r="L135" s="35"/>
      <c r="M135" s="35"/>
      <c r="N135" s="35"/>
      <c r="O135" s="36"/>
    </row>
    <row r="136" spans="3:15" x14ac:dyDescent="0.15">
      <c r="C136" s="37"/>
      <c r="D136" s="34"/>
      <c r="E136" s="34"/>
      <c r="F136" s="35"/>
      <c r="G136" s="35"/>
      <c r="H136" s="34"/>
      <c r="I136" s="34"/>
      <c r="J136" s="35"/>
      <c r="K136" s="34"/>
      <c r="L136" s="35"/>
      <c r="M136" s="35"/>
      <c r="N136" s="35"/>
      <c r="O136" s="36"/>
    </row>
    <row r="137" spans="3:15" x14ac:dyDescent="0.15">
      <c r="C137" s="37"/>
      <c r="D137" s="34"/>
      <c r="E137" s="34"/>
      <c r="F137" s="35"/>
      <c r="G137" s="35"/>
      <c r="H137" s="34"/>
      <c r="I137" s="34"/>
      <c r="J137" s="35"/>
      <c r="K137" s="34"/>
      <c r="L137" s="35"/>
      <c r="M137" s="35"/>
      <c r="N137" s="35"/>
      <c r="O137" s="36"/>
    </row>
    <row r="138" spans="3:15" x14ac:dyDescent="0.15">
      <c r="C138" s="37"/>
      <c r="D138" s="34"/>
      <c r="E138" s="34"/>
      <c r="F138" s="35"/>
      <c r="G138" s="35"/>
      <c r="H138" s="34"/>
      <c r="I138" s="34"/>
      <c r="J138" s="35"/>
      <c r="K138" s="34"/>
      <c r="L138" s="35"/>
      <c r="M138" s="35"/>
      <c r="N138" s="35"/>
      <c r="O138" s="36"/>
    </row>
    <row r="139" spans="3:15" x14ac:dyDescent="0.15">
      <c r="C139" s="37"/>
      <c r="D139" s="34"/>
      <c r="E139" s="34"/>
      <c r="F139" s="35"/>
      <c r="G139" s="35"/>
      <c r="H139" s="34"/>
      <c r="I139" s="34"/>
      <c r="J139" s="35"/>
      <c r="K139" s="34"/>
      <c r="L139" s="35"/>
      <c r="M139" s="35"/>
      <c r="N139" s="35"/>
      <c r="O139" s="36"/>
    </row>
    <row r="140" spans="3:15" x14ac:dyDescent="0.15">
      <c r="C140" s="37"/>
      <c r="D140" s="34"/>
      <c r="E140" s="34"/>
      <c r="F140" s="35"/>
      <c r="G140" s="35"/>
      <c r="H140" s="34"/>
      <c r="I140" s="34"/>
      <c r="J140" s="35"/>
      <c r="K140" s="34"/>
      <c r="L140" s="35"/>
      <c r="M140" s="35"/>
      <c r="N140" s="35"/>
      <c r="O140" s="36"/>
    </row>
    <row r="141" spans="3:15" x14ac:dyDescent="0.15">
      <c r="C141" s="37"/>
      <c r="D141" s="34"/>
      <c r="E141" s="34"/>
      <c r="F141" s="35"/>
      <c r="G141" s="35"/>
      <c r="H141" s="34"/>
      <c r="I141" s="34"/>
      <c r="J141" s="35"/>
      <c r="K141" s="34"/>
      <c r="L141" s="35"/>
      <c r="M141" s="35"/>
      <c r="N141" s="35"/>
      <c r="O141" s="36"/>
    </row>
    <row r="142" spans="3:15" x14ac:dyDescent="0.15">
      <c r="C142" s="37"/>
      <c r="D142" s="34"/>
      <c r="E142" s="34"/>
      <c r="F142" s="35"/>
      <c r="G142" s="35"/>
      <c r="H142" s="34"/>
      <c r="I142" s="34"/>
      <c r="J142" s="35"/>
      <c r="K142" s="34"/>
      <c r="L142" s="35"/>
      <c r="M142" s="35"/>
      <c r="N142" s="35"/>
      <c r="O142" s="36"/>
    </row>
    <row r="143" spans="3:15" x14ac:dyDescent="0.15">
      <c r="C143" s="37"/>
      <c r="D143" s="34"/>
      <c r="E143" s="34"/>
      <c r="F143" s="35"/>
      <c r="G143" s="35"/>
      <c r="H143" s="34"/>
      <c r="I143" s="34"/>
      <c r="J143" s="35"/>
      <c r="K143" s="34"/>
      <c r="L143" s="35"/>
      <c r="M143" s="35"/>
      <c r="N143" s="35"/>
      <c r="O143" s="36"/>
    </row>
    <row r="144" spans="3:15" x14ac:dyDescent="0.15">
      <c r="C144" s="37"/>
      <c r="D144" s="34"/>
      <c r="E144" s="34"/>
      <c r="F144" s="35"/>
      <c r="G144" s="35"/>
      <c r="H144" s="34"/>
      <c r="I144" s="34"/>
      <c r="J144" s="35"/>
      <c r="K144" s="34"/>
      <c r="L144" s="35"/>
      <c r="M144" s="35"/>
      <c r="N144" s="35"/>
      <c r="O144" s="36"/>
    </row>
    <row r="145" spans="3:15" x14ac:dyDescent="0.15">
      <c r="C145" s="37"/>
      <c r="D145" s="34"/>
      <c r="E145" s="34"/>
      <c r="F145" s="35"/>
      <c r="G145" s="35"/>
      <c r="H145" s="34"/>
      <c r="I145" s="34"/>
      <c r="J145" s="35"/>
      <c r="K145" s="34"/>
      <c r="L145" s="35"/>
      <c r="M145" s="35"/>
      <c r="N145" s="35"/>
      <c r="O145" s="36"/>
    </row>
    <row r="146" spans="3:15" x14ac:dyDescent="0.15">
      <c r="C146" s="37"/>
      <c r="D146" s="34"/>
      <c r="E146" s="34"/>
      <c r="F146" s="35"/>
      <c r="G146" s="35"/>
      <c r="H146" s="34"/>
      <c r="I146" s="34"/>
      <c r="J146" s="35"/>
      <c r="K146" s="34"/>
      <c r="L146" s="35"/>
      <c r="M146" s="35"/>
      <c r="N146" s="35"/>
      <c r="O146" s="36"/>
    </row>
    <row r="147" spans="3:15" x14ac:dyDescent="0.15">
      <c r="C147" s="37"/>
      <c r="D147" s="34"/>
      <c r="E147" s="34"/>
      <c r="F147" s="35"/>
      <c r="G147" s="35"/>
      <c r="H147" s="34"/>
      <c r="I147" s="34"/>
      <c r="J147" s="35"/>
      <c r="K147" s="34"/>
      <c r="L147" s="35"/>
      <c r="M147" s="35"/>
      <c r="N147" s="35"/>
      <c r="O147" s="36"/>
    </row>
    <row r="148" spans="3:15" x14ac:dyDescent="0.15">
      <c r="C148" s="37"/>
      <c r="D148" s="34"/>
      <c r="E148" s="34"/>
      <c r="F148" s="35"/>
      <c r="G148" s="35"/>
      <c r="H148" s="34"/>
      <c r="I148" s="34"/>
      <c r="J148" s="35"/>
      <c r="K148" s="34"/>
      <c r="L148" s="35"/>
      <c r="M148" s="35"/>
      <c r="N148" s="35"/>
      <c r="O148" s="36"/>
    </row>
    <row r="149" spans="3:15" x14ac:dyDescent="0.15">
      <c r="C149" s="37"/>
      <c r="D149" s="34"/>
      <c r="E149" s="34"/>
      <c r="F149" s="35"/>
      <c r="G149" s="35"/>
      <c r="H149" s="34"/>
      <c r="I149" s="34"/>
      <c r="J149" s="35"/>
      <c r="K149" s="34"/>
      <c r="L149" s="35"/>
      <c r="M149" s="35"/>
      <c r="N149" s="35"/>
      <c r="O149" s="36"/>
    </row>
    <row r="150" spans="3:15" x14ac:dyDescent="0.15">
      <c r="C150" s="37"/>
      <c r="D150" s="34"/>
      <c r="E150" s="34"/>
      <c r="F150" s="35"/>
      <c r="G150" s="35"/>
      <c r="H150" s="34"/>
      <c r="I150" s="34"/>
      <c r="J150" s="35"/>
      <c r="K150" s="34"/>
      <c r="L150" s="35"/>
      <c r="M150" s="35"/>
      <c r="N150" s="35"/>
      <c r="O150" s="36"/>
    </row>
    <row r="151" spans="3:15" x14ac:dyDescent="0.15">
      <c r="C151" s="37"/>
      <c r="D151" s="34"/>
      <c r="E151" s="34"/>
      <c r="F151" s="35"/>
      <c r="G151" s="35"/>
      <c r="H151" s="34"/>
      <c r="I151" s="34"/>
      <c r="J151" s="35"/>
      <c r="K151" s="34"/>
      <c r="L151" s="35"/>
      <c r="M151" s="35"/>
      <c r="N151" s="35"/>
      <c r="O151" s="36"/>
    </row>
    <row r="152" spans="3:15" x14ac:dyDescent="0.15">
      <c r="C152" s="37"/>
      <c r="D152" s="34"/>
      <c r="E152" s="34"/>
      <c r="F152" s="35"/>
      <c r="G152" s="35"/>
      <c r="H152" s="34"/>
      <c r="I152" s="34"/>
      <c r="J152" s="35"/>
      <c r="K152" s="34"/>
      <c r="L152" s="35"/>
      <c r="M152" s="35"/>
      <c r="N152" s="35"/>
      <c r="O152" s="36"/>
    </row>
    <row r="153" spans="3:15" x14ac:dyDescent="0.15">
      <c r="C153" s="37"/>
      <c r="D153" s="34"/>
      <c r="E153" s="34"/>
      <c r="F153" s="35"/>
      <c r="G153" s="35"/>
      <c r="H153" s="34"/>
      <c r="I153" s="34"/>
      <c r="J153" s="35"/>
      <c r="K153" s="34"/>
      <c r="L153" s="35"/>
      <c r="M153" s="35"/>
      <c r="N153" s="35"/>
      <c r="O153" s="36"/>
    </row>
    <row r="154" spans="3:15" x14ac:dyDescent="0.15">
      <c r="C154" s="37"/>
      <c r="D154" s="34"/>
      <c r="E154" s="34"/>
      <c r="F154" s="35"/>
      <c r="G154" s="35"/>
      <c r="H154" s="34"/>
      <c r="I154" s="34"/>
      <c r="J154" s="35"/>
      <c r="K154" s="34"/>
      <c r="L154" s="35"/>
      <c r="M154" s="35"/>
      <c r="N154" s="35"/>
      <c r="O154" s="36"/>
    </row>
    <row r="155" spans="3:15" x14ac:dyDescent="0.15">
      <c r="C155" s="37"/>
      <c r="D155" s="34"/>
      <c r="E155" s="34"/>
      <c r="F155" s="35"/>
      <c r="G155" s="35"/>
      <c r="H155" s="34"/>
      <c r="I155" s="34"/>
      <c r="J155" s="35"/>
      <c r="K155" s="34"/>
      <c r="L155" s="35"/>
      <c r="M155" s="35"/>
      <c r="N155" s="35"/>
      <c r="O155" s="36"/>
    </row>
    <row r="156" spans="3:15" x14ac:dyDescent="0.15">
      <c r="C156" s="37"/>
      <c r="D156" s="34"/>
      <c r="E156" s="34"/>
      <c r="F156" s="35"/>
      <c r="G156" s="35"/>
      <c r="H156" s="34"/>
      <c r="I156" s="34"/>
      <c r="J156" s="35"/>
      <c r="K156" s="34"/>
      <c r="L156" s="35"/>
      <c r="M156" s="35"/>
      <c r="N156" s="35"/>
      <c r="O156" s="36"/>
    </row>
    <row r="157" spans="3:15" x14ac:dyDescent="0.15">
      <c r="C157" s="37"/>
      <c r="D157" s="34"/>
      <c r="E157" s="34"/>
      <c r="F157" s="35"/>
      <c r="G157" s="35"/>
      <c r="H157" s="34"/>
      <c r="I157" s="34"/>
      <c r="J157" s="35"/>
      <c r="K157" s="34"/>
      <c r="L157" s="35"/>
      <c r="M157" s="35"/>
      <c r="N157" s="35"/>
      <c r="O157" s="36"/>
    </row>
    <row r="158" spans="3:15" x14ac:dyDescent="0.15">
      <c r="C158" s="37"/>
      <c r="D158" s="34"/>
      <c r="E158" s="34"/>
      <c r="F158" s="35"/>
      <c r="G158" s="35"/>
      <c r="H158" s="34"/>
      <c r="I158" s="34"/>
      <c r="J158" s="35"/>
      <c r="K158" s="34"/>
      <c r="L158" s="35"/>
      <c r="M158" s="35"/>
      <c r="N158" s="35"/>
      <c r="O158" s="36"/>
    </row>
    <row r="159" spans="3:15" x14ac:dyDescent="0.15">
      <c r="C159" s="37"/>
      <c r="D159" s="34"/>
      <c r="E159" s="34"/>
      <c r="F159" s="35"/>
      <c r="G159" s="35"/>
      <c r="H159" s="34"/>
      <c r="I159" s="34"/>
      <c r="J159" s="35"/>
      <c r="K159" s="34"/>
      <c r="L159" s="35"/>
      <c r="M159" s="35"/>
      <c r="N159" s="35"/>
      <c r="O159" s="36"/>
    </row>
    <row r="160" spans="3:15" x14ac:dyDescent="0.15">
      <c r="C160" s="37"/>
      <c r="D160" s="34"/>
      <c r="E160" s="34"/>
      <c r="F160" s="35"/>
      <c r="G160" s="35"/>
      <c r="H160" s="34"/>
      <c r="I160" s="34"/>
      <c r="J160" s="35"/>
      <c r="K160" s="34"/>
      <c r="L160" s="35"/>
      <c r="M160" s="35"/>
      <c r="N160" s="35"/>
      <c r="O160" s="36"/>
    </row>
    <row r="161" spans="3:15" x14ac:dyDescent="0.15">
      <c r="C161" s="37"/>
      <c r="D161" s="34"/>
      <c r="E161" s="34"/>
      <c r="F161" s="35"/>
      <c r="G161" s="35"/>
      <c r="H161" s="34"/>
      <c r="I161" s="34"/>
      <c r="J161" s="35"/>
      <c r="K161" s="34"/>
      <c r="L161" s="35"/>
      <c r="M161" s="35"/>
      <c r="N161" s="35"/>
      <c r="O161" s="36"/>
    </row>
    <row r="162" spans="3:15" x14ac:dyDescent="0.15">
      <c r="C162" s="37"/>
      <c r="D162" s="34"/>
      <c r="E162" s="34"/>
      <c r="F162" s="35"/>
      <c r="G162" s="35"/>
      <c r="H162" s="34"/>
      <c r="I162" s="34"/>
      <c r="J162" s="35"/>
      <c r="K162" s="34"/>
      <c r="L162" s="35"/>
      <c r="M162" s="35"/>
      <c r="N162" s="35"/>
      <c r="O162" s="36"/>
    </row>
    <row r="163" spans="3:15" x14ac:dyDescent="0.15">
      <c r="C163" s="37"/>
      <c r="D163" s="34"/>
      <c r="E163" s="34"/>
      <c r="F163" s="35"/>
      <c r="G163" s="35"/>
      <c r="H163" s="34"/>
      <c r="I163" s="34"/>
      <c r="J163" s="35"/>
      <c r="K163" s="34"/>
      <c r="L163" s="35"/>
      <c r="M163" s="35"/>
      <c r="N163" s="35"/>
      <c r="O163" s="36"/>
    </row>
    <row r="164" spans="3:15" x14ac:dyDescent="0.15">
      <c r="C164" s="37"/>
      <c r="D164" s="34"/>
      <c r="E164" s="34"/>
      <c r="F164" s="35"/>
      <c r="G164" s="35"/>
      <c r="H164" s="34"/>
      <c r="I164" s="34"/>
      <c r="J164" s="35"/>
      <c r="K164" s="34"/>
      <c r="L164" s="35"/>
      <c r="M164" s="35"/>
      <c r="N164" s="35"/>
      <c r="O164" s="36"/>
    </row>
    <row r="165" spans="3:15" x14ac:dyDescent="0.15">
      <c r="C165" s="37"/>
      <c r="D165" s="34"/>
      <c r="E165" s="34"/>
      <c r="F165" s="35"/>
      <c r="G165" s="35"/>
      <c r="H165" s="34"/>
      <c r="I165" s="34"/>
      <c r="J165" s="35"/>
      <c r="K165" s="34"/>
      <c r="L165" s="35"/>
      <c r="M165" s="35"/>
      <c r="N165" s="35"/>
      <c r="O165" s="36"/>
    </row>
    <row r="166" spans="3:15" x14ac:dyDescent="0.15">
      <c r="C166" s="37"/>
      <c r="D166" s="34"/>
      <c r="E166" s="34"/>
      <c r="F166" s="35"/>
      <c r="G166" s="35"/>
      <c r="H166" s="34"/>
      <c r="I166" s="34"/>
      <c r="J166" s="35"/>
      <c r="K166" s="34"/>
      <c r="L166" s="35"/>
      <c r="M166" s="35"/>
      <c r="N166" s="35"/>
      <c r="O166" s="36"/>
    </row>
    <row r="167" spans="3:15" x14ac:dyDescent="0.15">
      <c r="C167" s="37"/>
      <c r="D167" s="34"/>
      <c r="E167" s="34"/>
      <c r="F167" s="35"/>
      <c r="G167" s="35"/>
      <c r="H167" s="34"/>
      <c r="I167" s="34"/>
      <c r="J167" s="35"/>
      <c r="K167" s="34"/>
      <c r="L167" s="35"/>
      <c r="M167" s="35"/>
      <c r="N167" s="35"/>
      <c r="O167" s="36"/>
    </row>
    <row r="168" spans="3:15" x14ac:dyDescent="0.15">
      <c r="C168" s="37"/>
      <c r="D168" s="34"/>
      <c r="E168" s="34"/>
      <c r="F168" s="35"/>
      <c r="G168" s="35"/>
      <c r="H168" s="34"/>
      <c r="I168" s="34"/>
      <c r="J168" s="35"/>
      <c r="K168" s="34"/>
      <c r="L168" s="35"/>
      <c r="M168" s="35"/>
      <c r="N168" s="35"/>
      <c r="O168" s="36"/>
    </row>
    <row r="169" spans="3:15" x14ac:dyDescent="0.15">
      <c r="C169" s="37"/>
      <c r="D169" s="34"/>
      <c r="E169" s="34"/>
      <c r="F169" s="35"/>
      <c r="G169" s="35"/>
      <c r="H169" s="34"/>
      <c r="I169" s="34"/>
      <c r="J169" s="35"/>
      <c r="K169" s="34"/>
      <c r="L169" s="35"/>
      <c r="M169" s="35"/>
      <c r="N169" s="35"/>
      <c r="O169" s="36"/>
    </row>
    <row r="170" spans="3:15" x14ac:dyDescent="0.15">
      <c r="C170" s="37"/>
      <c r="D170" s="34"/>
      <c r="E170" s="34"/>
      <c r="F170" s="35"/>
      <c r="G170" s="35"/>
      <c r="H170" s="34"/>
      <c r="I170" s="34"/>
      <c r="J170" s="35"/>
      <c r="K170" s="34"/>
      <c r="L170" s="35"/>
      <c r="M170" s="35"/>
      <c r="N170" s="35"/>
      <c r="O170" s="36"/>
    </row>
    <row r="171" spans="3:15" x14ac:dyDescent="0.15">
      <c r="C171" s="37"/>
      <c r="D171" s="34"/>
      <c r="E171" s="34"/>
      <c r="F171" s="35"/>
      <c r="G171" s="35"/>
      <c r="H171" s="34"/>
      <c r="I171" s="34"/>
      <c r="J171" s="35"/>
      <c r="K171" s="34"/>
      <c r="L171" s="35"/>
      <c r="M171" s="35"/>
      <c r="N171" s="35"/>
      <c r="O171" s="36"/>
    </row>
    <row r="172" spans="3:15" x14ac:dyDescent="0.15">
      <c r="C172" s="37"/>
      <c r="D172" s="34"/>
      <c r="E172" s="34"/>
      <c r="F172" s="35"/>
      <c r="G172" s="35"/>
      <c r="H172" s="34"/>
      <c r="I172" s="34"/>
      <c r="J172" s="35"/>
      <c r="K172" s="34"/>
      <c r="L172" s="35"/>
      <c r="M172" s="35"/>
      <c r="N172" s="35"/>
      <c r="O172" s="36"/>
    </row>
    <row r="173" spans="3:15" x14ac:dyDescent="0.15">
      <c r="C173" s="37"/>
      <c r="D173" s="34"/>
      <c r="E173" s="34"/>
      <c r="F173" s="35"/>
      <c r="G173" s="35"/>
      <c r="H173" s="34"/>
      <c r="I173" s="34"/>
      <c r="J173" s="35"/>
      <c r="K173" s="34"/>
      <c r="L173" s="35"/>
      <c r="M173" s="35"/>
      <c r="N173" s="35"/>
      <c r="O173" s="36"/>
    </row>
    <row r="174" spans="3:15" x14ac:dyDescent="0.15">
      <c r="C174" s="37"/>
      <c r="D174" s="34"/>
      <c r="E174" s="34"/>
      <c r="F174" s="35"/>
      <c r="G174" s="35"/>
      <c r="H174" s="34"/>
      <c r="I174" s="34"/>
      <c r="J174" s="35"/>
      <c r="K174" s="34"/>
      <c r="L174" s="35"/>
      <c r="M174" s="35"/>
      <c r="N174" s="35"/>
      <c r="O174" s="36"/>
    </row>
    <row r="175" spans="3:15" x14ac:dyDescent="0.15">
      <c r="C175" s="37"/>
      <c r="D175" s="34"/>
      <c r="E175" s="34"/>
      <c r="F175" s="35"/>
      <c r="G175" s="35"/>
      <c r="H175" s="34"/>
      <c r="I175" s="34"/>
      <c r="J175" s="35"/>
      <c r="K175" s="34"/>
      <c r="L175" s="35"/>
      <c r="M175" s="35"/>
      <c r="N175" s="35"/>
      <c r="O175" s="36"/>
    </row>
    <row r="176" spans="3:15" x14ac:dyDescent="0.15">
      <c r="C176" s="37"/>
      <c r="D176" s="34"/>
      <c r="E176" s="34"/>
      <c r="F176" s="35"/>
      <c r="G176" s="35"/>
      <c r="H176" s="34"/>
      <c r="I176" s="34"/>
      <c r="J176" s="35"/>
      <c r="K176" s="34"/>
      <c r="L176" s="35"/>
      <c r="M176" s="35"/>
      <c r="N176" s="35"/>
      <c r="O176" s="36"/>
    </row>
    <row r="177" spans="3:15" x14ac:dyDescent="0.15">
      <c r="C177" s="37"/>
      <c r="D177" s="34"/>
      <c r="E177" s="34"/>
      <c r="F177" s="35"/>
      <c r="G177" s="35"/>
      <c r="H177" s="34"/>
      <c r="I177" s="34"/>
      <c r="J177" s="35"/>
      <c r="K177" s="34"/>
      <c r="L177" s="35"/>
      <c r="M177" s="35"/>
      <c r="N177" s="35"/>
      <c r="O177" s="36"/>
    </row>
    <row r="178" spans="3:15" x14ac:dyDescent="0.15">
      <c r="C178" s="37"/>
      <c r="D178" s="34"/>
      <c r="E178" s="34"/>
      <c r="F178" s="35"/>
      <c r="G178" s="35"/>
      <c r="H178" s="34"/>
      <c r="I178" s="34"/>
      <c r="J178" s="35"/>
      <c r="K178" s="34"/>
      <c r="L178" s="35"/>
      <c r="M178" s="35"/>
      <c r="N178" s="35"/>
      <c r="O178" s="36"/>
    </row>
    <row r="179" spans="3:15" x14ac:dyDescent="0.15">
      <c r="C179" s="37"/>
      <c r="D179" s="34"/>
      <c r="E179" s="34"/>
      <c r="F179" s="35"/>
      <c r="G179" s="35"/>
      <c r="H179" s="34"/>
      <c r="I179" s="34"/>
      <c r="J179" s="35"/>
      <c r="K179" s="34"/>
      <c r="L179" s="35"/>
      <c r="M179" s="35"/>
      <c r="N179" s="35"/>
      <c r="O179" s="36"/>
    </row>
    <row r="180" spans="3:15" x14ac:dyDescent="0.15">
      <c r="C180" s="37"/>
      <c r="D180" s="34"/>
      <c r="E180" s="34"/>
      <c r="F180" s="35"/>
      <c r="G180" s="35"/>
      <c r="H180" s="34"/>
      <c r="I180" s="34"/>
      <c r="J180" s="35"/>
      <c r="K180" s="34"/>
      <c r="L180" s="35"/>
      <c r="M180" s="35"/>
      <c r="N180" s="35"/>
      <c r="O180" s="36"/>
    </row>
    <row r="181" spans="3:15" x14ac:dyDescent="0.15">
      <c r="C181" s="37"/>
      <c r="D181" s="34"/>
      <c r="E181" s="34"/>
      <c r="F181" s="35"/>
      <c r="G181" s="35"/>
      <c r="H181" s="34"/>
      <c r="I181" s="34"/>
      <c r="J181" s="35"/>
      <c r="K181" s="34"/>
      <c r="L181" s="35"/>
      <c r="M181" s="35"/>
      <c r="N181" s="35"/>
      <c r="O181" s="36"/>
    </row>
    <row r="182" spans="3:15" x14ac:dyDescent="0.15">
      <c r="C182" s="37"/>
      <c r="D182" s="34"/>
      <c r="E182" s="34"/>
      <c r="F182" s="35"/>
      <c r="G182" s="35"/>
      <c r="H182" s="34"/>
      <c r="I182" s="34"/>
      <c r="J182" s="35"/>
      <c r="K182" s="34"/>
      <c r="L182" s="35"/>
      <c r="M182" s="35"/>
      <c r="N182" s="35"/>
      <c r="O182" s="36"/>
    </row>
    <row r="183" spans="3:15" x14ac:dyDescent="0.15">
      <c r="C183" s="37"/>
      <c r="D183" s="34"/>
      <c r="E183" s="34"/>
      <c r="F183" s="35"/>
      <c r="G183" s="35"/>
      <c r="H183" s="34"/>
      <c r="I183" s="34"/>
      <c r="J183" s="35"/>
      <c r="K183" s="34"/>
      <c r="L183" s="35"/>
      <c r="M183" s="35"/>
      <c r="N183" s="35"/>
      <c r="O183" s="36"/>
    </row>
    <row r="184" spans="3:15" x14ac:dyDescent="0.15">
      <c r="C184" s="37"/>
      <c r="D184" s="34"/>
      <c r="E184" s="34"/>
      <c r="F184" s="35"/>
      <c r="G184" s="35"/>
      <c r="H184" s="34"/>
      <c r="I184" s="34"/>
      <c r="J184" s="35"/>
      <c r="K184" s="34"/>
      <c r="L184" s="35"/>
      <c r="M184" s="35"/>
      <c r="N184" s="35"/>
      <c r="O184" s="36"/>
    </row>
    <row r="185" spans="3:15" x14ac:dyDescent="0.15">
      <c r="C185" s="37"/>
      <c r="D185" s="34"/>
      <c r="E185" s="34"/>
      <c r="F185" s="35"/>
      <c r="G185" s="35"/>
      <c r="H185" s="34"/>
      <c r="I185" s="34"/>
      <c r="J185" s="35"/>
      <c r="K185" s="34"/>
      <c r="L185" s="35"/>
      <c r="M185" s="35"/>
      <c r="N185" s="35"/>
      <c r="O185" s="36"/>
    </row>
    <row r="186" spans="3:15" x14ac:dyDescent="0.15">
      <c r="C186" s="37"/>
      <c r="D186" s="34"/>
      <c r="E186" s="34"/>
      <c r="F186" s="35"/>
      <c r="G186" s="35"/>
      <c r="H186" s="34"/>
      <c r="I186" s="34"/>
      <c r="J186" s="35"/>
      <c r="K186" s="34"/>
      <c r="L186" s="35"/>
      <c r="M186" s="35"/>
      <c r="N186" s="35"/>
      <c r="O186" s="36"/>
    </row>
    <row r="187" spans="3:15" x14ac:dyDescent="0.15">
      <c r="C187" s="37"/>
      <c r="D187" s="34"/>
      <c r="E187" s="34"/>
      <c r="F187" s="35"/>
      <c r="G187" s="35"/>
      <c r="H187" s="34"/>
      <c r="I187" s="34"/>
      <c r="J187" s="35"/>
      <c r="K187" s="34"/>
      <c r="L187" s="35"/>
      <c r="M187" s="35"/>
      <c r="N187" s="35"/>
      <c r="O187" s="36"/>
    </row>
    <row r="188" spans="3:15" x14ac:dyDescent="0.15">
      <c r="C188" s="37"/>
      <c r="D188" s="34"/>
      <c r="E188" s="34"/>
      <c r="F188" s="35"/>
      <c r="G188" s="35"/>
      <c r="H188" s="34"/>
      <c r="I188" s="34"/>
      <c r="J188" s="35"/>
      <c r="K188" s="34"/>
      <c r="L188" s="35"/>
      <c r="M188" s="35"/>
      <c r="N188" s="35"/>
      <c r="O188" s="36"/>
    </row>
    <row r="189" spans="3:15" x14ac:dyDescent="0.15">
      <c r="C189" s="37"/>
      <c r="D189" s="34"/>
      <c r="E189" s="34"/>
      <c r="F189" s="35"/>
      <c r="G189" s="35"/>
      <c r="H189" s="34"/>
      <c r="I189" s="34"/>
      <c r="J189" s="35"/>
      <c r="K189" s="34"/>
      <c r="L189" s="35"/>
      <c r="M189" s="35"/>
      <c r="N189" s="35"/>
      <c r="O189" s="36"/>
    </row>
    <row r="190" spans="3:15" x14ac:dyDescent="0.15">
      <c r="C190" s="37"/>
      <c r="D190" s="34"/>
      <c r="E190" s="34"/>
      <c r="F190" s="35"/>
      <c r="G190" s="35"/>
      <c r="H190" s="34"/>
      <c r="I190" s="34"/>
      <c r="J190" s="35"/>
      <c r="K190" s="34"/>
      <c r="L190" s="35"/>
      <c r="M190" s="35"/>
      <c r="N190" s="35"/>
      <c r="O190" s="36"/>
    </row>
    <row r="191" spans="3:15" x14ac:dyDescent="0.15">
      <c r="C191" s="37"/>
      <c r="D191" s="34"/>
      <c r="E191" s="34"/>
      <c r="F191" s="35"/>
      <c r="G191" s="35"/>
      <c r="H191" s="34"/>
      <c r="I191" s="34"/>
      <c r="J191" s="35"/>
      <c r="K191" s="34"/>
      <c r="L191" s="35"/>
      <c r="M191" s="35"/>
      <c r="N191" s="35"/>
      <c r="O191" s="36"/>
    </row>
    <row r="192" spans="3:15" x14ac:dyDescent="0.15">
      <c r="C192" s="37"/>
      <c r="D192" s="34"/>
      <c r="E192" s="34"/>
      <c r="F192" s="35"/>
      <c r="G192" s="35"/>
      <c r="H192" s="34"/>
      <c r="I192" s="34"/>
      <c r="J192" s="35"/>
      <c r="K192" s="34"/>
      <c r="L192" s="35"/>
      <c r="M192" s="35"/>
      <c r="N192" s="35"/>
      <c r="O192" s="36"/>
    </row>
    <row r="193" spans="3:15" x14ac:dyDescent="0.15">
      <c r="C193" s="37"/>
      <c r="D193" s="34"/>
      <c r="E193" s="34"/>
      <c r="F193" s="35"/>
      <c r="G193" s="35"/>
      <c r="H193" s="34"/>
      <c r="I193" s="34"/>
      <c r="J193" s="35"/>
      <c r="K193" s="34"/>
      <c r="L193" s="35"/>
      <c r="M193" s="35"/>
      <c r="N193" s="35"/>
      <c r="O193" s="36"/>
    </row>
    <row r="194" spans="3:15" x14ac:dyDescent="0.15">
      <c r="C194" s="37"/>
      <c r="D194" s="34"/>
      <c r="E194" s="34"/>
      <c r="F194" s="35"/>
      <c r="G194" s="35"/>
      <c r="H194" s="34"/>
      <c r="I194" s="34"/>
      <c r="J194" s="35"/>
      <c r="K194" s="34"/>
      <c r="L194" s="35"/>
      <c r="M194" s="35"/>
      <c r="N194" s="35"/>
      <c r="O194" s="36"/>
    </row>
    <row r="195" spans="3:15" x14ac:dyDescent="0.15">
      <c r="C195" s="37"/>
      <c r="D195" s="34"/>
      <c r="E195" s="34"/>
      <c r="F195" s="35"/>
      <c r="G195" s="35"/>
      <c r="H195" s="34"/>
      <c r="I195" s="34"/>
      <c r="J195" s="35"/>
      <c r="K195" s="34"/>
      <c r="L195" s="35"/>
      <c r="M195" s="35"/>
      <c r="N195" s="35"/>
      <c r="O195" s="36"/>
    </row>
    <row r="196" spans="3:15" x14ac:dyDescent="0.15">
      <c r="C196" s="37"/>
      <c r="D196" s="34"/>
      <c r="E196" s="34"/>
      <c r="F196" s="35"/>
      <c r="G196" s="35"/>
      <c r="H196" s="34"/>
      <c r="I196" s="34"/>
      <c r="J196" s="35"/>
      <c r="K196" s="34"/>
      <c r="L196" s="35"/>
      <c r="M196" s="35"/>
      <c r="N196" s="35"/>
      <c r="O196" s="36"/>
    </row>
    <row r="197" spans="3:15" x14ac:dyDescent="0.15">
      <c r="C197" s="37"/>
      <c r="D197" s="34"/>
      <c r="E197" s="34"/>
      <c r="F197" s="35"/>
      <c r="G197" s="35"/>
      <c r="H197" s="34"/>
      <c r="I197" s="34"/>
      <c r="J197" s="35"/>
      <c r="K197" s="34"/>
      <c r="L197" s="35"/>
      <c r="M197" s="35"/>
      <c r="N197" s="35"/>
      <c r="O197" s="36"/>
    </row>
    <row r="198" spans="3:15" x14ac:dyDescent="0.15">
      <c r="C198" s="37"/>
      <c r="D198" s="34"/>
      <c r="E198" s="34"/>
      <c r="F198" s="35"/>
      <c r="G198" s="35"/>
      <c r="H198" s="34"/>
      <c r="I198" s="34"/>
      <c r="J198" s="35"/>
      <c r="K198" s="34"/>
      <c r="L198" s="35"/>
      <c r="M198" s="35"/>
      <c r="N198" s="35"/>
      <c r="O198" s="36"/>
    </row>
    <row r="199" spans="3:15" x14ac:dyDescent="0.15">
      <c r="C199" s="37"/>
      <c r="D199" s="34"/>
      <c r="E199" s="34"/>
      <c r="F199" s="35"/>
      <c r="G199" s="35"/>
      <c r="H199" s="34"/>
      <c r="I199" s="34"/>
      <c r="J199" s="35"/>
      <c r="K199" s="34"/>
      <c r="L199" s="35"/>
      <c r="M199" s="35"/>
      <c r="N199" s="35"/>
      <c r="O199" s="36"/>
    </row>
    <row r="200" spans="3:15" x14ac:dyDescent="0.15">
      <c r="C200" s="37"/>
      <c r="D200" s="34"/>
      <c r="E200" s="34"/>
      <c r="F200" s="35"/>
      <c r="G200" s="35"/>
      <c r="H200" s="34"/>
      <c r="I200" s="34"/>
      <c r="J200" s="35"/>
      <c r="K200" s="34"/>
      <c r="L200" s="35"/>
      <c r="M200" s="35"/>
      <c r="N200" s="35"/>
      <c r="O200" s="36"/>
    </row>
    <row r="201" spans="3:15" ht="14.25" thickBot="1" x14ac:dyDescent="0.2">
      <c r="C201" s="38"/>
      <c r="D201" s="39"/>
      <c r="E201" s="39"/>
      <c r="F201" s="40"/>
      <c r="G201" s="40"/>
      <c r="H201" s="39"/>
      <c r="I201" s="39"/>
      <c r="J201" s="40"/>
      <c r="K201" s="39"/>
      <c r="L201" s="40"/>
      <c r="M201" s="40"/>
      <c r="N201" s="40"/>
      <c r="O201" s="41"/>
    </row>
  </sheetData>
  <sheetProtection password="8B2F" sheet="1"/>
  <phoneticPr fontId="13"/>
  <dataValidations count="3">
    <dataValidation imeMode="halfKatakana" allowBlank="1" showInputMessage="1" showErrorMessage="1" sqref="F1:I1048576"/>
    <dataValidation imeMode="hiragana" allowBlank="1" showInputMessage="1" showErrorMessage="1" sqref="A5 D1:E1048576"/>
    <dataValidation imeMode="off" allowBlank="1" showInputMessage="1" showErrorMessage="1" sqref="A6:A65536 A1:A4 H1:O1048576 B1:C1048576"/>
  </dataValidations>
  <pageMargins left="0.59055118110236227" right="0" top="0.39370078740157483" bottom="0" header="0.31496062992125984" footer="0.31496062992125984"/>
  <pageSetup paperSize="9" scale="6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S182"/>
  <sheetViews>
    <sheetView view="pageBreakPreview" zoomScale="70" zoomScaleNormal="75" zoomScaleSheetLayoutView="70" workbookViewId="0">
      <selection activeCell="C23" sqref="C23"/>
    </sheetView>
  </sheetViews>
  <sheetFormatPr defaultColWidth="9" defaultRowHeight="13.5" x14ac:dyDescent="0.15"/>
  <cols>
    <col min="1" max="1" width="5" style="51" bestFit="1" customWidth="1"/>
    <col min="2" max="2" width="3.875" style="51" bestFit="1" customWidth="1"/>
    <col min="3" max="3" width="18.625" style="51" customWidth="1"/>
    <col min="4" max="4" width="5.625" style="51" bestFit="1" customWidth="1"/>
    <col min="5" max="5" width="9" style="51" customWidth="1"/>
    <col min="6" max="9" width="9" style="51"/>
    <col min="10" max="13" width="10.625" style="51" customWidth="1"/>
    <col min="14" max="14" width="9.125" style="51" customWidth="1"/>
    <col min="15" max="15" width="4.5" style="51" hidden="1" customWidth="1"/>
    <col min="16" max="34" width="9" style="51" hidden="1" customWidth="1"/>
    <col min="35" max="35" width="10.625" style="51" hidden="1" customWidth="1"/>
    <col min="36" max="36" width="9" style="51"/>
    <col min="37" max="37" width="15.625" style="51" customWidth="1"/>
    <col min="38" max="40" width="9.625" style="51" customWidth="1"/>
    <col min="41" max="43" width="9.625" style="51" hidden="1" customWidth="1"/>
    <col min="44" max="45" width="9" style="51" hidden="1" customWidth="1"/>
    <col min="46" max="16384" width="9" style="51"/>
  </cols>
  <sheetData>
    <row r="1" spans="1:45" s="49" customFormat="1" ht="30" customHeight="1" thickBot="1" x14ac:dyDescent="0.2">
      <c r="C1" s="176" t="s">
        <v>129</v>
      </c>
      <c r="D1" s="169"/>
      <c r="E1" s="169"/>
      <c r="F1" s="169"/>
      <c r="G1" s="169"/>
      <c r="H1" s="169"/>
      <c r="I1" s="177"/>
      <c r="J1" s="169" t="s">
        <v>118</v>
      </c>
      <c r="K1" s="169"/>
      <c r="L1" s="169"/>
      <c r="M1" s="170"/>
    </row>
    <row r="2" spans="1:45" ht="18" customHeight="1" thickBot="1" x14ac:dyDescent="0.2">
      <c r="B2" s="109"/>
      <c r="C2" s="109"/>
      <c r="D2" s="109"/>
      <c r="E2" s="109"/>
      <c r="F2" s="109"/>
      <c r="G2" s="110"/>
      <c r="H2" s="50"/>
      <c r="I2" s="111"/>
      <c r="J2" s="111"/>
      <c r="K2" s="111"/>
      <c r="L2" s="50"/>
      <c r="M2" s="50"/>
      <c r="N2" s="50"/>
      <c r="O2" s="50"/>
    </row>
    <row r="3" spans="1:45" ht="30" customHeight="1" thickBot="1" x14ac:dyDescent="0.2">
      <c r="B3" s="109"/>
      <c r="C3" s="109"/>
      <c r="F3" s="112" t="s">
        <v>30</v>
      </c>
      <c r="G3" s="171" t="s">
        <v>130</v>
      </c>
      <c r="H3" s="171"/>
      <c r="I3" s="113">
        <v>11</v>
      </c>
      <c r="J3" s="113" t="s">
        <v>62</v>
      </c>
      <c r="K3" s="114">
        <v>4</v>
      </c>
      <c r="L3" s="115" t="s">
        <v>31</v>
      </c>
      <c r="M3" s="50"/>
      <c r="N3" s="50"/>
      <c r="O3" s="50"/>
      <c r="AN3" s="52"/>
      <c r="AO3" s="52"/>
      <c r="AP3" s="52"/>
      <c r="AQ3" s="52"/>
    </row>
    <row r="4" spans="1:45" ht="18" customHeight="1" thickBot="1" x14ac:dyDescent="0.2">
      <c r="B4" s="109"/>
      <c r="C4" s="109"/>
      <c r="D4" s="66"/>
      <c r="E4" s="66"/>
      <c r="F4" s="109"/>
      <c r="G4" s="109"/>
      <c r="H4" s="50"/>
      <c r="I4" s="111"/>
      <c r="J4" s="111"/>
      <c r="K4" s="111"/>
      <c r="L4" s="50"/>
      <c r="M4" s="50"/>
      <c r="N4" s="50"/>
      <c r="O4" s="50"/>
      <c r="AK4" s="53"/>
      <c r="AL4" s="53"/>
      <c r="AM4" s="53"/>
      <c r="AN4" s="54"/>
      <c r="AO4" s="54" t="s">
        <v>66</v>
      </c>
      <c r="AP4" s="54" t="s">
        <v>67</v>
      </c>
      <c r="AQ4" s="54" t="s">
        <v>68</v>
      </c>
      <c r="AR4" s="51" t="s">
        <v>69</v>
      </c>
      <c r="AS4" s="51" t="s">
        <v>70</v>
      </c>
    </row>
    <row r="5" spans="1:45" ht="18" customHeight="1" thickBot="1" x14ac:dyDescent="0.2">
      <c r="A5" s="187" t="s">
        <v>119</v>
      </c>
      <c r="B5" s="185"/>
      <c r="C5" s="185"/>
      <c r="D5" s="185" t="s">
        <v>0</v>
      </c>
      <c r="E5" s="185"/>
      <c r="F5" s="186"/>
      <c r="J5" s="111"/>
      <c r="K5" s="184" t="s">
        <v>90</v>
      </c>
      <c r="L5" s="184"/>
      <c r="M5" s="184"/>
      <c r="N5" s="116" t="s">
        <v>120</v>
      </c>
      <c r="O5" s="50"/>
      <c r="AK5" s="53"/>
      <c r="AL5" s="53"/>
      <c r="AM5" s="53"/>
      <c r="AN5" s="54"/>
      <c r="AO5" s="54"/>
      <c r="AP5" s="54"/>
      <c r="AQ5" s="54"/>
    </row>
    <row r="6" spans="1:45" ht="18" customHeight="1" thickBot="1" x14ac:dyDescent="0.2">
      <c r="A6" s="190"/>
      <c r="B6" s="188"/>
      <c r="C6" s="188"/>
      <c r="D6" s="188"/>
      <c r="E6" s="188"/>
      <c r="F6" s="189"/>
      <c r="G6" s="117" t="s">
        <v>125</v>
      </c>
      <c r="K6" s="172"/>
      <c r="L6" s="173"/>
      <c r="M6" s="173"/>
      <c r="N6" s="90" t="s">
        <v>124</v>
      </c>
      <c r="O6" s="50"/>
      <c r="AK6" s="53"/>
      <c r="AL6" s="53"/>
      <c r="AM6" s="53"/>
      <c r="AN6" s="54"/>
      <c r="AO6" s="54"/>
      <c r="AP6" s="54"/>
      <c r="AQ6" s="54"/>
    </row>
    <row r="7" spans="1:45" ht="18" customHeight="1" thickBot="1" x14ac:dyDescent="0.2">
      <c r="J7" s="117"/>
      <c r="K7" s="174"/>
      <c r="L7" s="174"/>
      <c r="M7" s="174"/>
      <c r="N7" s="91" t="s">
        <v>124</v>
      </c>
      <c r="O7" s="50"/>
      <c r="AK7" s="53"/>
      <c r="AL7" s="53"/>
      <c r="AM7" s="53"/>
      <c r="AN7" s="54"/>
      <c r="AO7" s="54"/>
      <c r="AP7" s="54"/>
      <c r="AQ7" s="54"/>
    </row>
    <row r="8" spans="1:45" ht="18" customHeight="1" x14ac:dyDescent="0.15">
      <c r="A8" s="178" t="s">
        <v>117</v>
      </c>
      <c r="B8" s="179"/>
      <c r="C8" s="193"/>
      <c r="D8" s="193"/>
      <c r="E8" s="193"/>
      <c r="F8" s="194" t="s">
        <v>121</v>
      </c>
      <c r="G8" s="195"/>
      <c r="H8" s="195"/>
      <c r="I8" s="196"/>
      <c r="K8" s="175"/>
      <c r="L8" s="175"/>
      <c r="M8" s="175"/>
      <c r="N8" s="92" t="s">
        <v>124</v>
      </c>
      <c r="O8" s="50"/>
      <c r="AK8" s="53"/>
      <c r="AL8" s="53"/>
      <c r="AM8" s="53"/>
      <c r="AN8" s="54"/>
      <c r="AO8" s="54"/>
      <c r="AP8" s="54"/>
      <c r="AQ8" s="54"/>
    </row>
    <row r="9" spans="1:45" ht="18" customHeight="1" x14ac:dyDescent="0.15">
      <c r="A9" s="180" t="s">
        <v>122</v>
      </c>
      <c r="B9" s="181"/>
      <c r="C9" s="86"/>
      <c r="D9" s="87"/>
      <c r="E9" s="87"/>
      <c r="F9" s="197"/>
      <c r="G9" s="198"/>
      <c r="H9" s="198"/>
      <c r="I9" s="191" t="s">
        <v>123</v>
      </c>
      <c r="K9" s="164"/>
      <c r="L9" s="164"/>
      <c r="M9" s="164"/>
      <c r="N9" s="92" t="s">
        <v>124</v>
      </c>
      <c r="O9" s="50"/>
      <c r="AK9" s="53"/>
      <c r="AL9" s="53"/>
      <c r="AM9" s="53"/>
      <c r="AN9" s="54"/>
      <c r="AO9" s="54"/>
      <c r="AP9" s="54"/>
      <c r="AQ9" s="54"/>
    </row>
    <row r="10" spans="1:45" ht="18" customHeight="1" thickBot="1" x14ac:dyDescent="0.2">
      <c r="A10" s="182"/>
      <c r="B10" s="183"/>
      <c r="C10" s="88"/>
      <c r="D10" s="89"/>
      <c r="E10" s="89"/>
      <c r="F10" s="199"/>
      <c r="G10" s="200"/>
      <c r="H10" s="200"/>
      <c r="I10" s="192"/>
      <c r="N10" s="50"/>
      <c r="O10" s="50"/>
      <c r="AK10" s="53"/>
      <c r="AL10" s="53"/>
      <c r="AM10" s="53"/>
      <c r="AN10" s="54"/>
      <c r="AO10" s="54"/>
      <c r="AP10" s="54"/>
      <c r="AQ10" s="54"/>
    </row>
    <row r="11" spans="1:45" ht="18" customHeight="1" thickBot="1" x14ac:dyDescent="0.2">
      <c r="B11" s="118"/>
      <c r="C11" s="111"/>
      <c r="D11" s="81"/>
      <c r="E11" s="119"/>
      <c r="F11" s="119"/>
      <c r="G11" s="119"/>
      <c r="H11" s="119"/>
      <c r="I11" s="120"/>
      <c r="J11" s="81"/>
      <c r="N11" s="50"/>
      <c r="O11" s="50"/>
      <c r="AK11" s="53"/>
      <c r="AL11" s="53"/>
      <c r="AM11" s="53"/>
      <c r="AN11" s="54"/>
      <c r="AO11" s="54"/>
      <c r="AP11" s="54"/>
      <c r="AQ11" s="54"/>
    </row>
    <row r="12" spans="1:45" ht="18" customHeight="1" x14ac:dyDescent="0.15">
      <c r="A12" s="121" t="s">
        <v>1</v>
      </c>
      <c r="B12" s="168" t="s">
        <v>2</v>
      </c>
      <c r="C12" s="165" t="s">
        <v>3</v>
      </c>
      <c r="D12" s="166"/>
      <c r="E12" s="42"/>
      <c r="F12" s="152" t="s">
        <v>4</v>
      </c>
      <c r="G12" s="152"/>
      <c r="H12" s="122">
        <f>SUM(E12*300)</f>
        <v>0</v>
      </c>
      <c r="I12" s="167" t="s">
        <v>5</v>
      </c>
      <c r="J12" s="148">
        <f>SUM(H12:H14)</f>
        <v>0</v>
      </c>
      <c r="M12" s="50"/>
      <c r="N12" s="50"/>
      <c r="O12" s="50"/>
      <c r="AK12" s="53"/>
      <c r="AL12" s="53"/>
      <c r="AM12" s="53"/>
      <c r="AN12" s="54"/>
      <c r="AO12" s="54"/>
      <c r="AP12" s="54"/>
      <c r="AQ12" s="54"/>
    </row>
    <row r="13" spans="1:45" ht="20.25" customHeight="1" x14ac:dyDescent="0.15">
      <c r="A13" s="123"/>
      <c r="B13" s="163"/>
      <c r="C13" s="146" t="s">
        <v>6</v>
      </c>
      <c r="D13" s="147"/>
      <c r="E13" s="43"/>
      <c r="F13" s="159" t="s">
        <v>73</v>
      </c>
      <c r="G13" s="159"/>
      <c r="H13" s="124">
        <f>SUM(E13*600)</f>
        <v>0</v>
      </c>
      <c r="I13" s="157"/>
      <c r="J13" s="149"/>
      <c r="AN13" s="52"/>
      <c r="AO13" s="52">
        <v>1</v>
      </c>
      <c r="AP13" s="52">
        <v>1050</v>
      </c>
      <c r="AQ13" s="52">
        <v>2200</v>
      </c>
      <c r="AR13" s="51">
        <v>1001</v>
      </c>
      <c r="AS13" s="51">
        <v>2001</v>
      </c>
    </row>
    <row r="14" spans="1:45" ht="20.25" customHeight="1" x14ac:dyDescent="0.15">
      <c r="A14" s="123"/>
      <c r="B14" s="163"/>
      <c r="C14" s="146"/>
      <c r="D14" s="147"/>
      <c r="E14" s="43"/>
      <c r="F14" s="159"/>
      <c r="G14" s="159"/>
      <c r="H14" s="124"/>
      <c r="I14" s="158"/>
      <c r="J14" s="149"/>
      <c r="AN14" s="52"/>
      <c r="AO14" s="52">
        <v>2</v>
      </c>
      <c r="AP14" s="52">
        <v>2150</v>
      </c>
      <c r="AQ14" s="52">
        <v>4000</v>
      </c>
      <c r="AR14" s="51">
        <v>1002</v>
      </c>
      <c r="AS14" s="51">
        <v>2002</v>
      </c>
    </row>
    <row r="15" spans="1:45" ht="20.25" customHeight="1" x14ac:dyDescent="0.15">
      <c r="A15" s="125" t="s">
        <v>7</v>
      </c>
      <c r="B15" s="163" t="s">
        <v>8</v>
      </c>
      <c r="C15" s="146" t="s">
        <v>3</v>
      </c>
      <c r="D15" s="147"/>
      <c r="E15" s="44"/>
      <c r="F15" s="159" t="s">
        <v>4</v>
      </c>
      <c r="G15" s="159"/>
      <c r="H15" s="126">
        <f>SUM(E15*300)</f>
        <v>0</v>
      </c>
      <c r="I15" s="156" t="s">
        <v>9</v>
      </c>
      <c r="J15" s="149">
        <f>SUM(H15:H17)</f>
        <v>0</v>
      </c>
      <c r="K15" s="111"/>
      <c r="AN15" s="52"/>
      <c r="AO15" s="52">
        <v>4</v>
      </c>
      <c r="AP15" s="52">
        <v>5000</v>
      </c>
      <c r="AQ15" s="52">
        <v>13000</v>
      </c>
      <c r="AR15" s="51">
        <v>1004</v>
      </c>
      <c r="AS15" s="51">
        <v>2004</v>
      </c>
    </row>
    <row r="16" spans="1:45" ht="20.25" customHeight="1" x14ac:dyDescent="0.15">
      <c r="A16" s="125"/>
      <c r="B16" s="163"/>
      <c r="C16" s="146" t="s">
        <v>6</v>
      </c>
      <c r="D16" s="147"/>
      <c r="E16" s="45"/>
      <c r="F16" s="159" t="s">
        <v>73</v>
      </c>
      <c r="G16" s="159"/>
      <c r="H16" s="126">
        <f>SUM(E16*600)</f>
        <v>0</v>
      </c>
      <c r="I16" s="157"/>
      <c r="J16" s="149"/>
      <c r="K16" s="111"/>
      <c r="P16" s="51" t="s">
        <v>69</v>
      </c>
      <c r="Q16" s="51" t="s">
        <v>71</v>
      </c>
      <c r="R16" s="51">
        <f>SUM(P31:P180)</f>
        <v>0</v>
      </c>
      <c r="S16" s="51">
        <f>SUM(R16*300)</f>
        <v>0</v>
      </c>
      <c r="T16" s="51" t="str">
        <f>IF(H12=S16,"",CONCATENATE(U16,"男子の個人種目"))</f>
        <v/>
      </c>
      <c r="U16" s="55" t="str">
        <f t="shared" ref="U16:U21" si="0">IF(V15=V16,"",IF(V16&gt;1,"、",""))</f>
        <v/>
      </c>
      <c r="V16" s="51">
        <f t="shared" ref="V16:V21" si="1">IF(H12=S16,SUM(V15),SUM(V15+1))</f>
        <v>0</v>
      </c>
      <c r="AN16" s="52"/>
      <c r="AO16" s="52">
        <v>8</v>
      </c>
      <c r="AP16" s="52">
        <v>15500</v>
      </c>
      <c r="AQ16" s="52">
        <v>40000</v>
      </c>
      <c r="AR16" s="51">
        <v>1008</v>
      </c>
      <c r="AS16" s="51">
        <v>2008</v>
      </c>
    </row>
    <row r="17" spans="1:45" ht="20.25" customHeight="1" thickBot="1" x14ac:dyDescent="0.2">
      <c r="A17" s="125"/>
      <c r="B17" s="163"/>
      <c r="C17" s="146"/>
      <c r="D17" s="147"/>
      <c r="E17" s="44"/>
      <c r="F17" s="159"/>
      <c r="G17" s="159"/>
      <c r="H17" s="126"/>
      <c r="I17" s="158"/>
      <c r="J17" s="149"/>
      <c r="K17" s="111"/>
      <c r="Q17" s="51" t="s">
        <v>72</v>
      </c>
      <c r="R17" s="51">
        <f>SUM(T31:T180)</f>
        <v>0</v>
      </c>
      <c r="S17" s="51">
        <f>SUM(R17*600)</f>
        <v>0</v>
      </c>
      <c r="T17" s="51" t="str">
        <f>IF(H13=S17,"",CONCATENATE(U17,"男子のリレー種目"))</f>
        <v/>
      </c>
      <c r="U17" s="55" t="str">
        <f t="shared" si="0"/>
        <v/>
      </c>
      <c r="V17" s="51">
        <f t="shared" si="1"/>
        <v>0</v>
      </c>
      <c r="AN17" s="52"/>
      <c r="AO17" s="52">
        <v>11</v>
      </c>
      <c r="AP17" s="52">
        <v>1050</v>
      </c>
      <c r="AQ17" s="52">
        <v>2200</v>
      </c>
      <c r="AR17" s="51">
        <v>1011</v>
      </c>
      <c r="AS17" s="51">
        <v>2011</v>
      </c>
    </row>
    <row r="18" spans="1:45" ht="20.25" customHeight="1" thickBot="1" x14ac:dyDescent="0.2">
      <c r="A18" s="127" t="s">
        <v>10</v>
      </c>
      <c r="B18" s="128"/>
      <c r="C18" s="129"/>
      <c r="D18" s="130"/>
      <c r="E18" s="131"/>
      <c r="F18" s="130"/>
      <c r="G18" s="132"/>
      <c r="H18" s="133"/>
      <c r="I18" s="128" t="s">
        <v>11</v>
      </c>
      <c r="J18" s="84">
        <f>SUM(J12:J17)</f>
        <v>0</v>
      </c>
      <c r="K18" s="85" t="str">
        <f>IF(J18=S22,"○","×")</f>
        <v>○</v>
      </c>
      <c r="Q18" s="51" t="s">
        <v>65</v>
      </c>
      <c r="R18" s="51">
        <f>SUM(Q31:Q180)</f>
        <v>0</v>
      </c>
      <c r="S18" s="51">
        <f>SUM(R18*600)</f>
        <v>0</v>
      </c>
      <c r="T18" s="51" t="str">
        <f>IF(H14=S18,"",CONCATENATE(U18,"男子の四種競技"))</f>
        <v/>
      </c>
      <c r="U18" s="55" t="str">
        <f>IF(V17=V18,"",IF(V18&gt;1,"、",""))</f>
        <v/>
      </c>
      <c r="V18" s="51">
        <f t="shared" si="1"/>
        <v>0</v>
      </c>
      <c r="AN18" s="52"/>
      <c r="AO18" s="52">
        <v>15</v>
      </c>
      <c r="AP18" s="52">
        <v>40000</v>
      </c>
      <c r="AQ18" s="52">
        <v>80000</v>
      </c>
      <c r="AR18" s="51">
        <v>1015</v>
      </c>
      <c r="AS18" s="51">
        <v>2015</v>
      </c>
    </row>
    <row r="19" spans="1:45" ht="20.25" customHeight="1" thickBot="1" x14ac:dyDescent="0.2">
      <c r="A19" s="50"/>
      <c r="B19" s="160" t="s">
        <v>116</v>
      </c>
      <c r="C19" s="160"/>
      <c r="D19" s="160"/>
      <c r="E19" s="160"/>
      <c r="F19" s="160"/>
      <c r="G19" s="160"/>
      <c r="H19" s="160"/>
      <c r="I19" s="160"/>
      <c r="J19" s="50"/>
      <c r="K19" s="50"/>
      <c r="L19" s="50"/>
      <c r="M19" s="50"/>
      <c r="N19" s="50"/>
      <c r="P19" s="51" t="s">
        <v>70</v>
      </c>
      <c r="Q19" s="51" t="s">
        <v>71</v>
      </c>
      <c r="R19" s="51">
        <f>SUM(R31:R180)</f>
        <v>0</v>
      </c>
      <c r="S19" s="51">
        <f>SUM(R19*300)</f>
        <v>0</v>
      </c>
      <c r="T19" s="51" t="str">
        <f>IF(H15=S19,"",CONCATENATE(U19,"女子の個人種目"))</f>
        <v/>
      </c>
      <c r="U19" s="55" t="str">
        <f t="shared" si="0"/>
        <v/>
      </c>
      <c r="V19" s="51">
        <f t="shared" si="1"/>
        <v>0</v>
      </c>
      <c r="AK19" s="145" t="s">
        <v>32</v>
      </c>
      <c r="AL19" s="145"/>
      <c r="AM19" s="145"/>
      <c r="AN19" s="52"/>
      <c r="AO19" s="52">
        <v>18</v>
      </c>
      <c r="AP19" s="52">
        <v>15500</v>
      </c>
      <c r="AQ19" s="52">
        <v>40000</v>
      </c>
      <c r="AR19" s="51">
        <v>1030</v>
      </c>
      <c r="AS19" s="51">
        <v>2018</v>
      </c>
    </row>
    <row r="20" spans="1:45" ht="20.25" customHeight="1" thickBot="1" x14ac:dyDescent="0.2">
      <c r="A20" s="161"/>
      <c r="B20" s="154" t="s">
        <v>12</v>
      </c>
      <c r="C20" s="154" t="s">
        <v>15</v>
      </c>
      <c r="D20" s="154" t="s">
        <v>17</v>
      </c>
      <c r="E20" s="151" t="s">
        <v>3</v>
      </c>
      <c r="F20" s="152"/>
      <c r="G20" s="152"/>
      <c r="H20" s="153"/>
      <c r="I20" s="134" t="s">
        <v>18</v>
      </c>
      <c r="J20" s="150" t="s">
        <v>3</v>
      </c>
      <c r="K20" s="150"/>
      <c r="L20" s="150"/>
      <c r="M20" s="150"/>
      <c r="N20" s="134" t="s">
        <v>18</v>
      </c>
      <c r="Q20" s="51" t="s">
        <v>72</v>
      </c>
      <c r="R20" s="51">
        <f>SUM(U31:U180)</f>
        <v>0</v>
      </c>
      <c r="S20" s="51">
        <f>SUM(R20*600)</f>
        <v>0</v>
      </c>
      <c r="T20" s="51" t="str">
        <f>IF(H16=S20,"",CONCATENATE(U20,"女子のリレー種目"))</f>
        <v/>
      </c>
      <c r="U20" s="55" t="str">
        <f t="shared" si="0"/>
        <v/>
      </c>
      <c r="V20" s="51">
        <f t="shared" si="1"/>
        <v>0</v>
      </c>
      <c r="AK20" s="56" t="s">
        <v>33</v>
      </c>
      <c r="AL20" s="57"/>
      <c r="AM20" s="58" t="s">
        <v>34</v>
      </c>
      <c r="AN20" s="52"/>
      <c r="AO20" s="52">
        <v>30</v>
      </c>
      <c r="AP20" s="52">
        <v>83000</v>
      </c>
      <c r="AQ20" s="52">
        <v>150000</v>
      </c>
      <c r="AR20" s="51">
        <v>1110</v>
      </c>
      <c r="AS20" s="51">
        <v>2030</v>
      </c>
    </row>
    <row r="21" spans="1:45" ht="20.25" customHeight="1" thickBot="1" x14ac:dyDescent="0.2">
      <c r="A21" s="162"/>
      <c r="B21" s="155"/>
      <c r="C21" s="155"/>
      <c r="D21" s="155"/>
      <c r="E21" s="135" t="s">
        <v>19</v>
      </c>
      <c r="F21" s="136" t="s">
        <v>20</v>
      </c>
      <c r="G21" s="136" t="s">
        <v>21</v>
      </c>
      <c r="H21" s="137" t="s">
        <v>22</v>
      </c>
      <c r="I21" s="138" t="s">
        <v>76</v>
      </c>
      <c r="J21" s="139" t="s">
        <v>23</v>
      </c>
      <c r="K21" s="140" t="s">
        <v>24</v>
      </c>
      <c r="L21" s="140" t="s">
        <v>25</v>
      </c>
      <c r="M21" s="141" t="s">
        <v>26</v>
      </c>
      <c r="N21" s="142" t="s">
        <v>27</v>
      </c>
      <c r="Q21" s="51" t="s">
        <v>65</v>
      </c>
      <c r="R21" s="51">
        <f>SUM(S31:S180)</f>
        <v>0</v>
      </c>
      <c r="S21" s="51">
        <f>SUM(R21*600)</f>
        <v>0</v>
      </c>
      <c r="T21" s="51" t="str">
        <f>IF(H17=S21,"",CONCATENATE(U21,"女子の四種競技"))</f>
        <v/>
      </c>
      <c r="U21" s="55" t="str">
        <f t="shared" si="0"/>
        <v/>
      </c>
      <c r="V21" s="51">
        <f t="shared" si="1"/>
        <v>0</v>
      </c>
      <c r="AK21" s="59" t="s">
        <v>35</v>
      </c>
      <c r="AL21" s="60"/>
      <c r="AM21" s="61">
        <v>1</v>
      </c>
      <c r="AN21" s="52"/>
      <c r="AO21" s="52">
        <v>50</v>
      </c>
      <c r="AP21" s="52">
        <v>145000</v>
      </c>
      <c r="AQ21" s="52">
        <v>300000</v>
      </c>
      <c r="AR21" s="51">
        <v>1111</v>
      </c>
      <c r="AS21" s="51">
        <v>2100</v>
      </c>
    </row>
    <row r="22" spans="1:45" ht="20.25" customHeight="1" x14ac:dyDescent="0.15">
      <c r="A22" s="93">
        <v>1</v>
      </c>
      <c r="B22" s="93" t="str">
        <f>IF(基本データ入力!J2="","",基本データ入力!J2)</f>
        <v/>
      </c>
      <c r="C22" s="93" t="str">
        <f>IF('処理用（さわらないようにお願いします）'!$G2="","",'処理用（さわらないようにお願いします）'!$G2)</f>
        <v/>
      </c>
      <c r="D22" s="93" t="str">
        <f>IF(基本データ入力!K2="","",基本データ入力!K2)</f>
        <v/>
      </c>
      <c r="E22" s="6"/>
      <c r="F22" s="5"/>
      <c r="G22" s="98"/>
      <c r="H22" s="99"/>
      <c r="I22" s="46"/>
      <c r="J22" s="9"/>
      <c r="K22" s="5"/>
      <c r="L22" s="98"/>
      <c r="M22" s="104"/>
      <c r="N22" s="46"/>
      <c r="S22" s="51">
        <f>SUM(S16:S21)</f>
        <v>0</v>
      </c>
      <c r="AK22" s="59" t="s">
        <v>36</v>
      </c>
      <c r="AL22" s="60"/>
      <c r="AM22" s="61">
        <v>2</v>
      </c>
      <c r="AN22" s="52"/>
      <c r="AO22" s="52">
        <v>100</v>
      </c>
      <c r="AP22" s="52">
        <v>1400</v>
      </c>
      <c r="AQ22" s="52">
        <v>2500</v>
      </c>
      <c r="AR22" s="51">
        <v>1115</v>
      </c>
      <c r="AS22" s="51">
        <v>2101</v>
      </c>
    </row>
    <row r="23" spans="1:45" ht="20.25" customHeight="1" x14ac:dyDescent="0.15">
      <c r="A23" s="94">
        <v>2</v>
      </c>
      <c r="B23" s="94" t="str">
        <f>IF(基本データ入力!J3="","",基本データ入力!J3)</f>
        <v/>
      </c>
      <c r="C23" s="94" t="str">
        <f>IF('処理用（さわらないようにお願いします）'!$G3="","",'処理用（さわらないようにお願いします）'!$G3)</f>
        <v/>
      </c>
      <c r="D23" s="95" t="str">
        <f>IF(基本データ入力!K3="","",基本データ入力!K3)</f>
        <v/>
      </c>
      <c r="E23" s="12"/>
      <c r="F23" s="11"/>
      <c r="G23" s="100"/>
      <c r="H23" s="101"/>
      <c r="I23" s="47"/>
      <c r="J23" s="13"/>
      <c r="K23" s="11"/>
      <c r="L23" s="100"/>
      <c r="M23" s="101"/>
      <c r="N23" s="47"/>
      <c r="O23" s="50"/>
      <c r="T23" s="51" t="str">
        <f>CONCATENATE(T16,T17,T18,T19,T20,T21,"が間違っています。")</f>
        <v>が間違っています。</v>
      </c>
      <c r="AK23" s="59" t="s">
        <v>37</v>
      </c>
      <c r="AL23" s="60"/>
      <c r="AM23" s="61">
        <v>4</v>
      </c>
      <c r="AN23" s="52"/>
      <c r="AO23" s="52">
        <v>101</v>
      </c>
      <c r="AP23" s="52">
        <v>1400</v>
      </c>
      <c r="AQ23" s="52">
        <v>2500</v>
      </c>
      <c r="AR23" s="51">
        <v>1501</v>
      </c>
      <c r="AS23" s="51">
        <v>2501</v>
      </c>
    </row>
    <row r="24" spans="1:45" ht="20.25" customHeight="1" x14ac:dyDescent="0.15">
      <c r="A24" s="94">
        <v>3</v>
      </c>
      <c r="B24" s="94" t="str">
        <f>IF(基本データ入力!J4="","",基本データ入力!J4)</f>
        <v/>
      </c>
      <c r="C24" s="94" t="str">
        <f>IF('処理用（さわらないようにお願いします）'!$G4="","",'処理用（さわらないようにお願いします）'!$G4)</f>
        <v/>
      </c>
      <c r="D24" s="95" t="str">
        <f>IF(基本データ入力!K4="","",基本データ入力!K4)</f>
        <v/>
      </c>
      <c r="E24" s="12"/>
      <c r="F24" s="11"/>
      <c r="G24" s="100"/>
      <c r="H24" s="101"/>
      <c r="I24" s="47"/>
      <c r="J24" s="13"/>
      <c r="K24" s="11"/>
      <c r="L24" s="100"/>
      <c r="M24" s="101"/>
      <c r="N24" s="47"/>
      <c r="AK24" s="59" t="s">
        <v>38</v>
      </c>
      <c r="AL24" s="60"/>
      <c r="AM24" s="61">
        <v>8</v>
      </c>
      <c r="AN24" s="52"/>
      <c r="AO24" s="52">
        <v>110</v>
      </c>
      <c r="AP24" s="52">
        <v>1400</v>
      </c>
      <c r="AQ24" s="52">
        <v>2500</v>
      </c>
      <c r="AR24" s="51">
        <v>1502</v>
      </c>
      <c r="AS24" s="51">
        <v>2502</v>
      </c>
    </row>
    <row r="25" spans="1:45" ht="20.25" customHeight="1" x14ac:dyDescent="0.15">
      <c r="A25" s="94">
        <v>4</v>
      </c>
      <c r="B25" s="94" t="str">
        <f>IF(基本データ入力!J5="","",基本データ入力!J5)</f>
        <v/>
      </c>
      <c r="C25" s="94" t="str">
        <f>IF('処理用（さわらないようにお願いします）'!$G5="","",'処理用（さわらないようにお願いします）'!$G5)</f>
        <v/>
      </c>
      <c r="D25" s="95" t="str">
        <f>IF(基本データ入力!K5="","",基本データ入力!K5)</f>
        <v/>
      </c>
      <c r="E25" s="12"/>
      <c r="F25" s="11"/>
      <c r="G25" s="100"/>
      <c r="H25" s="101"/>
      <c r="I25" s="47"/>
      <c r="J25" s="13"/>
      <c r="K25" s="11"/>
      <c r="L25" s="100"/>
      <c r="M25" s="101"/>
      <c r="N25" s="47"/>
      <c r="AK25" s="59" t="s">
        <v>39</v>
      </c>
      <c r="AL25" s="60"/>
      <c r="AM25" s="61">
        <v>15</v>
      </c>
      <c r="AN25" s="52"/>
      <c r="AO25" s="52">
        <v>111</v>
      </c>
      <c r="AP25" s="52">
        <v>1400</v>
      </c>
      <c r="AQ25" s="52">
        <v>2500</v>
      </c>
      <c r="AR25" s="51">
        <v>1503</v>
      </c>
      <c r="AS25" s="51">
        <v>2503</v>
      </c>
    </row>
    <row r="26" spans="1:45" ht="20.25" customHeight="1" x14ac:dyDescent="0.15">
      <c r="A26" s="94">
        <v>5</v>
      </c>
      <c r="B26" s="94" t="str">
        <f>IF(基本データ入力!J6="","",基本データ入力!J6)</f>
        <v/>
      </c>
      <c r="C26" s="94" t="str">
        <f>IF('処理用（さわらないようにお願いします）'!$G6="","",'処理用（さわらないようにお願いします）'!$G6)</f>
        <v/>
      </c>
      <c r="D26" s="95" t="str">
        <f>IF(基本データ入力!K6="","",基本データ入力!K6)</f>
        <v/>
      </c>
      <c r="E26" s="12"/>
      <c r="F26" s="11"/>
      <c r="G26" s="100"/>
      <c r="H26" s="101"/>
      <c r="I26" s="47"/>
      <c r="J26" s="13"/>
      <c r="K26" s="11"/>
      <c r="L26" s="100"/>
      <c r="M26" s="101"/>
      <c r="N26" s="47"/>
      <c r="AK26" s="59" t="s">
        <v>40</v>
      </c>
      <c r="AL26" s="60"/>
      <c r="AM26" s="61">
        <v>30</v>
      </c>
      <c r="AN26" s="52"/>
      <c r="AO26" s="52">
        <v>115</v>
      </c>
      <c r="AP26" s="52">
        <v>40000</v>
      </c>
      <c r="AQ26" s="52">
        <v>80000</v>
      </c>
      <c r="AR26" s="51">
        <v>1504</v>
      </c>
      <c r="AS26" s="51">
        <v>2504</v>
      </c>
    </row>
    <row r="27" spans="1:45" ht="20.25" customHeight="1" x14ac:dyDescent="0.15">
      <c r="A27" s="94">
        <v>6</v>
      </c>
      <c r="B27" s="94" t="str">
        <f>IF(基本データ入力!J7="","",基本データ入力!J7)</f>
        <v/>
      </c>
      <c r="C27" s="94" t="str">
        <f>IF('処理用（さわらないようにお願いします）'!$G7="","",'処理用（さわらないようにお願いします）'!$G7)</f>
        <v/>
      </c>
      <c r="D27" s="95" t="str">
        <f>IF(基本データ入力!K7="","",基本データ入力!K7)</f>
        <v/>
      </c>
      <c r="E27" s="12"/>
      <c r="F27" s="11"/>
      <c r="G27" s="100"/>
      <c r="H27" s="101"/>
      <c r="I27" s="47"/>
      <c r="J27" s="13"/>
      <c r="K27" s="11"/>
      <c r="L27" s="100"/>
      <c r="M27" s="101"/>
      <c r="N27" s="47"/>
      <c r="AK27" s="59" t="s">
        <v>41</v>
      </c>
      <c r="AL27" s="60"/>
      <c r="AM27" s="61">
        <v>50</v>
      </c>
      <c r="AN27" s="52"/>
      <c r="AO27" s="52">
        <v>501</v>
      </c>
      <c r="AP27" s="52">
        <v>100</v>
      </c>
      <c r="AQ27" s="52">
        <v>200</v>
      </c>
      <c r="AR27" s="51">
        <v>1615</v>
      </c>
      <c r="AS27" s="51">
        <v>2601</v>
      </c>
    </row>
    <row r="28" spans="1:45" ht="20.25" customHeight="1" x14ac:dyDescent="0.15">
      <c r="A28" s="94">
        <v>7</v>
      </c>
      <c r="B28" s="94" t="str">
        <f>IF(基本データ入力!J8="","",基本データ入力!J8)</f>
        <v/>
      </c>
      <c r="C28" s="94" t="str">
        <f>IF('処理用（さわらないようにお願いします）'!$G8="","",'処理用（さわらないようにお願いします）'!$G8)</f>
        <v/>
      </c>
      <c r="D28" s="95" t="str">
        <f>IF(基本データ入力!K8="","",基本データ入力!K8)</f>
        <v/>
      </c>
      <c r="E28" s="12"/>
      <c r="F28" s="11"/>
      <c r="G28" s="100"/>
      <c r="H28" s="101"/>
      <c r="I28" s="47"/>
      <c r="J28" s="13"/>
      <c r="K28" s="11"/>
      <c r="L28" s="100"/>
      <c r="M28" s="101"/>
      <c r="N28" s="47"/>
      <c r="AK28" s="59" t="s">
        <v>42</v>
      </c>
      <c r="AL28" s="60"/>
      <c r="AM28" s="61">
        <v>100</v>
      </c>
      <c r="AN28" s="52"/>
      <c r="AO28" s="52">
        <v>502</v>
      </c>
      <c r="AP28" s="52">
        <v>100</v>
      </c>
      <c r="AQ28" s="52">
        <v>500</v>
      </c>
      <c r="AR28" s="51">
        <v>1640</v>
      </c>
      <c r="AS28" s="51">
        <v>2627</v>
      </c>
    </row>
    <row r="29" spans="1:45" s="62" customFormat="1" ht="20.25" customHeight="1" x14ac:dyDescent="0.15">
      <c r="A29" s="94">
        <v>8</v>
      </c>
      <c r="B29" s="94" t="str">
        <f>IF(基本データ入力!J9="","",基本データ入力!J9)</f>
        <v/>
      </c>
      <c r="C29" s="94" t="str">
        <f>IF('処理用（さわらないようにお願いします）'!$G9="","",'処理用（さわらないようにお願いします）'!$G9)</f>
        <v/>
      </c>
      <c r="D29" s="95" t="str">
        <f>IF(基本データ入力!K9="","",基本データ入力!K9)</f>
        <v/>
      </c>
      <c r="E29" s="12"/>
      <c r="F29" s="11"/>
      <c r="G29" s="100"/>
      <c r="H29" s="101"/>
      <c r="I29" s="47"/>
      <c r="J29" s="13"/>
      <c r="K29" s="11"/>
      <c r="L29" s="100"/>
      <c r="M29" s="101"/>
      <c r="N29" s="47"/>
      <c r="O29" s="51"/>
      <c r="AI29" s="51"/>
      <c r="AK29" s="59" t="s">
        <v>74</v>
      </c>
      <c r="AL29" s="60"/>
      <c r="AM29" s="61">
        <v>101</v>
      </c>
      <c r="AN29" s="52"/>
      <c r="AO29" s="52">
        <v>503</v>
      </c>
      <c r="AP29" s="52">
        <v>150</v>
      </c>
      <c r="AQ29" s="52">
        <v>750</v>
      </c>
      <c r="AR29" s="51">
        <v>1650</v>
      </c>
      <c r="AS29" s="51">
        <v>2640</v>
      </c>
    </row>
    <row r="30" spans="1:45" s="62" customFormat="1" ht="20.25" customHeight="1" x14ac:dyDescent="0.15">
      <c r="A30" s="94">
        <v>9</v>
      </c>
      <c r="B30" s="94" t="str">
        <f>IF(基本データ入力!J10="","",基本データ入力!J10)</f>
        <v/>
      </c>
      <c r="C30" s="94" t="str">
        <f>IF('処理用（さわらないようにお願いします）'!$G10="","",'処理用（さわらないようにお願いします）'!$G10)</f>
        <v/>
      </c>
      <c r="D30" s="95" t="str">
        <f>IF(基本データ入力!K10="","",基本データ入力!K10)</f>
        <v/>
      </c>
      <c r="E30" s="12"/>
      <c r="F30" s="11"/>
      <c r="G30" s="100"/>
      <c r="H30" s="101"/>
      <c r="I30" s="47"/>
      <c r="J30" s="13"/>
      <c r="K30" s="11"/>
      <c r="L30" s="100"/>
      <c r="M30" s="101"/>
      <c r="N30" s="47">
        <v>5286</v>
      </c>
      <c r="P30" s="63" t="s">
        <v>28</v>
      </c>
      <c r="Q30" s="63" t="s">
        <v>63</v>
      </c>
      <c r="R30" s="63" t="s">
        <v>29</v>
      </c>
      <c r="S30" s="63" t="s">
        <v>64</v>
      </c>
      <c r="T30" s="62" t="s">
        <v>77</v>
      </c>
      <c r="U30" s="62" t="s">
        <v>78</v>
      </c>
      <c r="V30" s="62" t="s">
        <v>19</v>
      </c>
      <c r="W30" s="62" t="s">
        <v>20</v>
      </c>
      <c r="X30" s="62" t="s">
        <v>21</v>
      </c>
      <c r="Y30" s="62" t="s">
        <v>22</v>
      </c>
      <c r="Z30" s="62" t="s">
        <v>79</v>
      </c>
      <c r="AA30" s="62" t="s">
        <v>80</v>
      </c>
      <c r="AB30" s="62" t="s">
        <v>81</v>
      </c>
      <c r="AC30" s="62" t="s">
        <v>82</v>
      </c>
      <c r="AD30" s="62" t="s">
        <v>83</v>
      </c>
      <c r="AE30" s="62" t="s">
        <v>84</v>
      </c>
      <c r="AF30" s="62" t="s">
        <v>85</v>
      </c>
      <c r="AG30" s="62" t="s">
        <v>86</v>
      </c>
      <c r="AI30" s="64" t="s">
        <v>87</v>
      </c>
      <c r="AK30" s="59" t="s">
        <v>43</v>
      </c>
      <c r="AL30" s="60"/>
      <c r="AM30" s="61">
        <v>110</v>
      </c>
      <c r="AN30" s="52"/>
      <c r="AO30" s="52">
        <v>504</v>
      </c>
      <c r="AP30" s="52">
        <v>800</v>
      </c>
      <c r="AQ30" s="52">
        <v>1500</v>
      </c>
      <c r="AR30" s="51">
        <v>1901</v>
      </c>
      <c r="AS30" s="51">
        <v>2901</v>
      </c>
    </row>
    <row r="31" spans="1:45" ht="20.25" customHeight="1" x14ac:dyDescent="0.15">
      <c r="A31" s="94">
        <v>10</v>
      </c>
      <c r="B31" s="94" t="str">
        <f>IF(基本データ入力!J11="","",基本データ入力!J11)</f>
        <v/>
      </c>
      <c r="C31" s="94" t="str">
        <f>IF('処理用（さわらないようにお願いします）'!$G11="","",'処理用（さわらないようにお願いします）'!$G11)</f>
        <v/>
      </c>
      <c r="D31" s="95" t="str">
        <f>IF(基本データ入力!K11="","",基本データ入力!K11)</f>
        <v/>
      </c>
      <c r="E31" s="12"/>
      <c r="F31" s="11"/>
      <c r="G31" s="100"/>
      <c r="H31" s="101"/>
      <c r="I31" s="47"/>
      <c r="J31" s="13"/>
      <c r="K31" s="11"/>
      <c r="L31" s="100"/>
      <c r="M31" s="101"/>
      <c r="N31" s="47"/>
      <c r="O31" s="65"/>
      <c r="P31" s="66">
        <f t="shared" ref="P31:P62" si="2">IF($B22=1,COUNT($E22:$H22),0)-Q31</f>
        <v>0</v>
      </c>
      <c r="Q31" s="66">
        <f t="shared" ref="Q31:Q62" si="3">IF($B22=1,COUNTIF($E22:$H22,901),0)</f>
        <v>0</v>
      </c>
      <c r="R31" s="66">
        <f t="shared" ref="R31:R62" si="4">IF($B22=2,COUNT($E22:$H22),0)-S31</f>
        <v>0</v>
      </c>
      <c r="S31" s="66">
        <f t="shared" ref="S31:S62" si="5">IF($B22=2,COUNTIF($E22:$H22,901),0)</f>
        <v>0</v>
      </c>
      <c r="T31" s="51">
        <f t="shared" ref="T31:T62" si="6">IF($B22=1,IF($I22="",0,IF(VALUE(RIGHTB($I22,1))=1,1,0)),0)</f>
        <v>0</v>
      </c>
      <c r="U31" s="51">
        <f t="shared" ref="U31:U62" si="7">IF($B22=2,IF($I22="",0,IF(VALUE(RIGHTB($I22,1))=1,1,0)),0)</f>
        <v>0</v>
      </c>
      <c r="V31" s="51" t="str">
        <f t="shared" ref="V31:V62" si="8">IF(E22="","",VLOOKUP(E22+1000*$B22,IF($B22=1,$AR$13:$AR$30,$AS$13:$AS$30),1,0))</f>
        <v/>
      </c>
      <c r="W31" s="51" t="str">
        <f t="shared" ref="W31:W62" si="9">IF(F22="","",VLOOKUP(F22+1000*$B22,IF($B22=1,$AR$13:$AR$30,$AS$13:$AS$30),1,0))</f>
        <v/>
      </c>
      <c r="X31" s="51" t="str">
        <f t="shared" ref="X31:X62" si="10">IF(G22="","",VLOOKUP(G22+1000*$B22,IF($B22=1,$AR$13:$AR$30,$AS$13:$AS$30),1,0))</f>
        <v/>
      </c>
      <c r="Y31" s="51" t="str">
        <f t="shared" ref="Y31:Y62" si="11">IF(H22="","",VLOOKUP(H22+1000*$B22,IF($B22=1,$AR$13:$AR$30,$AS$13:$AS$30),1,0))</f>
        <v/>
      </c>
      <c r="Z31" s="51" t="str">
        <f t="shared" ref="Z31:Z62" si="12">IF(J22="","",VLOOKUP(E22,$AO$4:$AQ$36,2,0))</f>
        <v/>
      </c>
      <c r="AA31" s="51" t="str">
        <f t="shared" ref="AA31:AA62" si="13">IF(J22="","",VLOOKUP(E22,$AO$4:$AQ$36,3,0))</f>
        <v/>
      </c>
      <c r="AB31" s="51" t="str">
        <f t="shared" ref="AB31:AB62" si="14">IF(K22="","",VLOOKUP(F22,$AO$4:$AQ$36,2,0))</f>
        <v/>
      </c>
      <c r="AC31" s="51" t="str">
        <f t="shared" ref="AC31:AC62" si="15">IF(K22="","",VLOOKUP(F22,$AO$4:$AQ$36,3,0))</f>
        <v/>
      </c>
      <c r="AD31" s="51" t="str">
        <f t="shared" ref="AD31:AD62" si="16">IF(L22="","",VLOOKUP(G22,$AO$4:$AQ$36,2,0))</f>
        <v/>
      </c>
      <c r="AE31" s="51" t="str">
        <f t="shared" ref="AE31:AE62" si="17">IF(L22="","",VLOOKUP(G22,$AO$4:$AQ$36,3,0))</f>
        <v/>
      </c>
      <c r="AF31" s="51" t="str">
        <f t="shared" ref="AF31:AF62" si="18">IF(M22="","",VLOOKUP(H22,$AO$4:$AQ$36,2,0))</f>
        <v/>
      </c>
      <c r="AG31" s="51" t="str">
        <f t="shared" ref="AG31:AG62" si="19">IF(M22="","",VLOOKUP(H22,$AO$4:$AQ$36,3,0))</f>
        <v/>
      </c>
      <c r="AI31" s="67">
        <f t="shared" ref="AI31:AI62" si="20">IF(ISERROR(SUM(V31:Y31))=TRUE,"×",A22)</f>
        <v>1</v>
      </c>
      <c r="AK31" s="59" t="s">
        <v>75</v>
      </c>
      <c r="AL31" s="60"/>
      <c r="AM31" s="61">
        <v>111</v>
      </c>
      <c r="AN31" s="52"/>
      <c r="AO31" s="52">
        <v>601</v>
      </c>
      <c r="AP31" s="52">
        <v>500</v>
      </c>
      <c r="AQ31" s="52">
        <v>5000</v>
      </c>
    </row>
    <row r="32" spans="1:45" ht="20.25" customHeight="1" x14ac:dyDescent="0.15">
      <c r="A32" s="94">
        <v>11</v>
      </c>
      <c r="B32" s="94" t="str">
        <f>IF(基本データ入力!J12="","",基本データ入力!J12)</f>
        <v/>
      </c>
      <c r="C32" s="94" t="str">
        <f>IF('処理用（さわらないようにお願いします）'!$G12="","",'処理用（さわらないようにお願いします）'!$G12)</f>
        <v/>
      </c>
      <c r="D32" s="95" t="str">
        <f>IF(基本データ入力!K12="","",基本データ入力!K12)</f>
        <v/>
      </c>
      <c r="E32" s="12"/>
      <c r="F32" s="11"/>
      <c r="G32" s="100"/>
      <c r="H32" s="101"/>
      <c r="I32" s="47"/>
      <c r="J32" s="13"/>
      <c r="K32" s="11"/>
      <c r="L32" s="100"/>
      <c r="M32" s="101"/>
      <c r="N32" s="47"/>
      <c r="O32" s="50"/>
      <c r="P32" s="66">
        <f t="shared" si="2"/>
        <v>0</v>
      </c>
      <c r="Q32" s="66">
        <f t="shared" si="3"/>
        <v>0</v>
      </c>
      <c r="R32" s="66">
        <f t="shared" si="4"/>
        <v>0</v>
      </c>
      <c r="S32" s="66">
        <f t="shared" si="5"/>
        <v>0</v>
      </c>
      <c r="T32" s="51">
        <f t="shared" si="6"/>
        <v>0</v>
      </c>
      <c r="U32" s="51">
        <f t="shared" si="7"/>
        <v>0</v>
      </c>
      <c r="V32" s="51" t="str">
        <f t="shared" si="8"/>
        <v/>
      </c>
      <c r="W32" s="51" t="str">
        <f t="shared" si="9"/>
        <v/>
      </c>
      <c r="X32" s="51" t="str">
        <f t="shared" si="10"/>
        <v/>
      </c>
      <c r="Y32" s="51" t="str">
        <f t="shared" si="11"/>
        <v/>
      </c>
      <c r="Z32" s="51" t="str">
        <f t="shared" si="12"/>
        <v/>
      </c>
      <c r="AA32" s="51" t="str">
        <f t="shared" si="13"/>
        <v/>
      </c>
      <c r="AB32" s="51" t="str">
        <f t="shared" si="14"/>
        <v/>
      </c>
      <c r="AC32" s="51" t="str">
        <f t="shared" si="15"/>
        <v/>
      </c>
      <c r="AD32" s="51" t="str">
        <f t="shared" si="16"/>
        <v/>
      </c>
      <c r="AE32" s="51" t="str">
        <f t="shared" si="17"/>
        <v/>
      </c>
      <c r="AF32" s="51" t="str">
        <f t="shared" si="18"/>
        <v/>
      </c>
      <c r="AG32" s="51" t="str">
        <f t="shared" si="19"/>
        <v/>
      </c>
      <c r="AI32" s="67">
        <f t="shared" si="20"/>
        <v>2</v>
      </c>
      <c r="AK32" s="68" t="s">
        <v>44</v>
      </c>
      <c r="AL32" s="69"/>
      <c r="AM32" s="61">
        <v>501</v>
      </c>
      <c r="AN32" s="52"/>
      <c r="AO32" s="52">
        <v>615</v>
      </c>
      <c r="AP32" s="52">
        <v>300</v>
      </c>
      <c r="AQ32" s="52">
        <v>5000</v>
      </c>
    </row>
    <row r="33" spans="1:43" ht="20.25" customHeight="1" x14ac:dyDescent="0.15">
      <c r="A33" s="94">
        <v>12</v>
      </c>
      <c r="B33" s="94" t="str">
        <f>IF(基本データ入力!J13="","",基本データ入力!J13)</f>
        <v/>
      </c>
      <c r="C33" s="94" t="str">
        <f>IF('処理用（さわらないようにお願いします）'!$G13="","",'処理用（さわらないようにお願いします）'!$G13)</f>
        <v/>
      </c>
      <c r="D33" s="95" t="str">
        <f>IF(基本データ入力!K13="","",基本データ入力!K13)</f>
        <v/>
      </c>
      <c r="E33" s="12"/>
      <c r="F33" s="11"/>
      <c r="G33" s="100"/>
      <c r="H33" s="101"/>
      <c r="I33" s="47"/>
      <c r="J33" s="13"/>
      <c r="K33" s="11"/>
      <c r="L33" s="100"/>
      <c r="M33" s="101"/>
      <c r="N33" s="47"/>
      <c r="O33" s="50"/>
      <c r="P33" s="66">
        <f t="shared" si="2"/>
        <v>0</v>
      </c>
      <c r="Q33" s="66">
        <f t="shared" si="3"/>
        <v>0</v>
      </c>
      <c r="R33" s="66">
        <f t="shared" si="4"/>
        <v>0</v>
      </c>
      <c r="S33" s="66">
        <f t="shared" si="5"/>
        <v>0</v>
      </c>
      <c r="T33" s="51">
        <f t="shared" si="6"/>
        <v>0</v>
      </c>
      <c r="U33" s="51">
        <f t="shared" si="7"/>
        <v>0</v>
      </c>
      <c r="V33" s="51" t="str">
        <f t="shared" si="8"/>
        <v/>
      </c>
      <c r="W33" s="51" t="str">
        <f t="shared" si="9"/>
        <v/>
      </c>
      <c r="X33" s="51" t="str">
        <f t="shared" si="10"/>
        <v/>
      </c>
      <c r="Y33" s="51" t="str">
        <f t="shared" si="11"/>
        <v/>
      </c>
      <c r="Z33" s="51" t="str">
        <f t="shared" si="12"/>
        <v/>
      </c>
      <c r="AA33" s="51" t="str">
        <f t="shared" si="13"/>
        <v/>
      </c>
      <c r="AB33" s="51" t="str">
        <f t="shared" si="14"/>
        <v/>
      </c>
      <c r="AC33" s="51" t="str">
        <f t="shared" si="15"/>
        <v/>
      </c>
      <c r="AD33" s="51" t="str">
        <f t="shared" si="16"/>
        <v/>
      </c>
      <c r="AE33" s="51" t="str">
        <f t="shared" si="17"/>
        <v/>
      </c>
      <c r="AF33" s="51" t="str">
        <f t="shared" si="18"/>
        <v/>
      </c>
      <c r="AG33" s="51" t="str">
        <f t="shared" si="19"/>
        <v/>
      </c>
      <c r="AI33" s="67">
        <f t="shared" si="20"/>
        <v>3</v>
      </c>
      <c r="AK33" s="68" t="s">
        <v>45</v>
      </c>
      <c r="AL33" s="69"/>
      <c r="AM33" s="61">
        <v>502</v>
      </c>
      <c r="AN33" s="52"/>
      <c r="AO33" s="52">
        <v>627</v>
      </c>
      <c r="AP33" s="52">
        <v>300</v>
      </c>
      <c r="AQ33" s="52">
        <v>1800</v>
      </c>
    </row>
    <row r="34" spans="1:43" ht="20.25" customHeight="1" x14ac:dyDescent="0.15">
      <c r="A34" s="94">
        <v>13</v>
      </c>
      <c r="B34" s="94" t="str">
        <f>IF(基本データ入力!J14="","",基本データ入力!J14)</f>
        <v/>
      </c>
      <c r="C34" s="94" t="str">
        <f>IF('処理用（さわらないようにお願いします）'!$G14="","",'処理用（さわらないようにお願いします）'!$G14)</f>
        <v/>
      </c>
      <c r="D34" s="95" t="str">
        <f>IF(基本データ入力!K14="","",基本データ入力!K14)</f>
        <v/>
      </c>
      <c r="E34" s="12"/>
      <c r="F34" s="11"/>
      <c r="G34" s="100"/>
      <c r="H34" s="101"/>
      <c r="I34" s="47"/>
      <c r="J34" s="13"/>
      <c r="K34" s="11"/>
      <c r="L34" s="100"/>
      <c r="M34" s="101"/>
      <c r="N34" s="47"/>
      <c r="O34" s="50"/>
      <c r="P34" s="66">
        <f t="shared" si="2"/>
        <v>0</v>
      </c>
      <c r="Q34" s="66">
        <f t="shared" si="3"/>
        <v>0</v>
      </c>
      <c r="R34" s="66">
        <f t="shared" si="4"/>
        <v>0</v>
      </c>
      <c r="S34" s="66">
        <f t="shared" si="5"/>
        <v>0</v>
      </c>
      <c r="T34" s="51">
        <f t="shared" si="6"/>
        <v>0</v>
      </c>
      <c r="U34" s="51">
        <f t="shared" si="7"/>
        <v>0</v>
      </c>
      <c r="V34" s="51" t="str">
        <f t="shared" si="8"/>
        <v/>
      </c>
      <c r="W34" s="51" t="str">
        <f t="shared" si="9"/>
        <v/>
      </c>
      <c r="X34" s="51" t="str">
        <f t="shared" si="10"/>
        <v/>
      </c>
      <c r="Y34" s="51" t="str">
        <f t="shared" si="11"/>
        <v/>
      </c>
      <c r="Z34" s="51" t="str">
        <f t="shared" si="12"/>
        <v/>
      </c>
      <c r="AA34" s="51" t="str">
        <f t="shared" si="13"/>
        <v/>
      </c>
      <c r="AB34" s="51" t="str">
        <f t="shared" si="14"/>
        <v/>
      </c>
      <c r="AC34" s="51" t="str">
        <f t="shared" si="15"/>
        <v/>
      </c>
      <c r="AD34" s="51" t="str">
        <f t="shared" si="16"/>
        <v/>
      </c>
      <c r="AE34" s="51" t="str">
        <f t="shared" si="17"/>
        <v/>
      </c>
      <c r="AF34" s="51" t="str">
        <f t="shared" si="18"/>
        <v/>
      </c>
      <c r="AG34" s="51" t="str">
        <f t="shared" si="19"/>
        <v/>
      </c>
      <c r="AI34" s="67">
        <f t="shared" si="20"/>
        <v>4</v>
      </c>
      <c r="AK34" s="68" t="s">
        <v>46</v>
      </c>
      <c r="AL34" s="69"/>
      <c r="AM34" s="61">
        <v>503</v>
      </c>
      <c r="AN34" s="52"/>
      <c r="AO34" s="52">
        <v>640</v>
      </c>
      <c r="AP34" s="52">
        <v>300</v>
      </c>
      <c r="AQ34" s="52">
        <v>1800</v>
      </c>
    </row>
    <row r="35" spans="1:43" ht="20.25" customHeight="1" x14ac:dyDescent="0.15">
      <c r="A35" s="94">
        <v>14</v>
      </c>
      <c r="B35" s="94" t="str">
        <f>IF(基本データ入力!J15="","",基本データ入力!J15)</f>
        <v/>
      </c>
      <c r="C35" s="94" t="str">
        <f>IF('処理用（さわらないようにお願いします）'!$G15="","",'処理用（さわらないようにお願いします）'!$G15)</f>
        <v/>
      </c>
      <c r="D35" s="95" t="str">
        <f>IF(基本データ入力!K15="","",基本データ入力!K15)</f>
        <v/>
      </c>
      <c r="E35" s="12"/>
      <c r="F35" s="11"/>
      <c r="G35" s="100"/>
      <c r="H35" s="101"/>
      <c r="I35" s="47"/>
      <c r="J35" s="13"/>
      <c r="K35" s="11"/>
      <c r="L35" s="100"/>
      <c r="M35" s="101"/>
      <c r="N35" s="47"/>
      <c r="O35" s="50"/>
      <c r="P35" s="66">
        <f t="shared" si="2"/>
        <v>0</v>
      </c>
      <c r="Q35" s="66">
        <f t="shared" si="3"/>
        <v>0</v>
      </c>
      <c r="R35" s="66">
        <f t="shared" si="4"/>
        <v>0</v>
      </c>
      <c r="S35" s="66">
        <f t="shared" si="5"/>
        <v>0</v>
      </c>
      <c r="T35" s="51">
        <f t="shared" si="6"/>
        <v>0</v>
      </c>
      <c r="U35" s="51">
        <f t="shared" si="7"/>
        <v>0</v>
      </c>
      <c r="V35" s="51" t="str">
        <f t="shared" si="8"/>
        <v/>
      </c>
      <c r="W35" s="51" t="str">
        <f t="shared" si="9"/>
        <v/>
      </c>
      <c r="X35" s="51" t="str">
        <f t="shared" si="10"/>
        <v/>
      </c>
      <c r="Y35" s="51" t="str">
        <f t="shared" si="11"/>
        <v/>
      </c>
      <c r="Z35" s="51" t="str">
        <f t="shared" si="12"/>
        <v/>
      </c>
      <c r="AA35" s="51" t="str">
        <f t="shared" si="13"/>
        <v/>
      </c>
      <c r="AB35" s="51" t="str">
        <f t="shared" si="14"/>
        <v/>
      </c>
      <c r="AC35" s="51" t="str">
        <f t="shared" si="15"/>
        <v/>
      </c>
      <c r="AD35" s="51" t="str">
        <f t="shared" si="16"/>
        <v/>
      </c>
      <c r="AE35" s="51" t="str">
        <f t="shared" si="17"/>
        <v/>
      </c>
      <c r="AF35" s="51" t="str">
        <f t="shared" si="18"/>
        <v/>
      </c>
      <c r="AG35" s="51" t="str">
        <f t="shared" si="19"/>
        <v/>
      </c>
      <c r="AI35" s="67">
        <f t="shared" si="20"/>
        <v>5</v>
      </c>
      <c r="AK35" s="68" t="s">
        <v>47</v>
      </c>
      <c r="AL35" s="69"/>
      <c r="AM35" s="61">
        <v>504</v>
      </c>
      <c r="AN35" s="52"/>
      <c r="AO35" s="52">
        <v>650</v>
      </c>
      <c r="AP35" s="52">
        <v>300</v>
      </c>
      <c r="AQ35" s="52">
        <v>1800</v>
      </c>
    </row>
    <row r="36" spans="1:43" ht="20.25" customHeight="1" x14ac:dyDescent="0.15">
      <c r="A36" s="94">
        <v>15</v>
      </c>
      <c r="B36" s="94" t="str">
        <f>IF(基本データ入力!J16="","",基本データ入力!J16)</f>
        <v/>
      </c>
      <c r="C36" s="94" t="str">
        <f>IF('処理用（さわらないようにお願いします）'!$G16="","",'処理用（さわらないようにお願いします）'!$G16)</f>
        <v/>
      </c>
      <c r="D36" s="95" t="str">
        <f>IF(基本データ入力!K16="","",基本データ入力!K16)</f>
        <v/>
      </c>
      <c r="E36" s="12"/>
      <c r="F36" s="11"/>
      <c r="G36" s="100"/>
      <c r="H36" s="101"/>
      <c r="I36" s="47"/>
      <c r="J36" s="13"/>
      <c r="K36" s="11"/>
      <c r="L36" s="100"/>
      <c r="M36" s="101"/>
      <c r="N36" s="47"/>
      <c r="O36" s="50"/>
      <c r="P36" s="66">
        <f t="shared" si="2"/>
        <v>0</v>
      </c>
      <c r="Q36" s="66">
        <f t="shared" si="3"/>
        <v>0</v>
      </c>
      <c r="R36" s="66">
        <f t="shared" si="4"/>
        <v>0</v>
      </c>
      <c r="S36" s="66">
        <f t="shared" si="5"/>
        <v>0</v>
      </c>
      <c r="T36" s="51">
        <f t="shared" si="6"/>
        <v>0</v>
      </c>
      <c r="U36" s="51">
        <f t="shared" si="7"/>
        <v>0</v>
      </c>
      <c r="V36" s="51" t="str">
        <f t="shared" si="8"/>
        <v/>
      </c>
      <c r="W36" s="51" t="str">
        <f t="shared" si="9"/>
        <v/>
      </c>
      <c r="X36" s="51" t="str">
        <f t="shared" si="10"/>
        <v/>
      </c>
      <c r="Y36" s="51" t="str">
        <f t="shared" si="11"/>
        <v/>
      </c>
      <c r="Z36" s="51" t="str">
        <f t="shared" si="12"/>
        <v/>
      </c>
      <c r="AA36" s="51" t="str">
        <f t="shared" si="13"/>
        <v/>
      </c>
      <c r="AB36" s="51" t="str">
        <f t="shared" si="14"/>
        <v/>
      </c>
      <c r="AC36" s="51" t="str">
        <f t="shared" si="15"/>
        <v/>
      </c>
      <c r="AD36" s="51" t="str">
        <f t="shared" si="16"/>
        <v/>
      </c>
      <c r="AE36" s="51" t="str">
        <f t="shared" si="17"/>
        <v/>
      </c>
      <c r="AF36" s="51" t="str">
        <f t="shared" si="18"/>
        <v/>
      </c>
      <c r="AG36" s="51" t="str">
        <f t="shared" si="19"/>
        <v/>
      </c>
      <c r="AI36" s="67">
        <f t="shared" si="20"/>
        <v>6</v>
      </c>
      <c r="AK36" s="70" t="s">
        <v>48</v>
      </c>
      <c r="AL36" s="71" t="s">
        <v>49</v>
      </c>
      <c r="AM36" s="61">
        <v>627</v>
      </c>
      <c r="AN36" s="52"/>
      <c r="AO36" s="52">
        <v>901</v>
      </c>
      <c r="AP36" s="52">
        <v>300</v>
      </c>
      <c r="AQ36" s="52">
        <v>3000</v>
      </c>
    </row>
    <row r="37" spans="1:43" ht="20.25" customHeight="1" x14ac:dyDescent="0.15">
      <c r="A37" s="94">
        <v>16</v>
      </c>
      <c r="B37" s="94" t="str">
        <f>IF(基本データ入力!J17="","",基本データ入力!J17)</f>
        <v/>
      </c>
      <c r="C37" s="94" t="str">
        <f>IF('処理用（さわらないようにお願いします）'!$G17="","",'処理用（さわらないようにお願いします）'!$G17)</f>
        <v/>
      </c>
      <c r="D37" s="95" t="str">
        <f>IF(基本データ入力!K17="","",基本データ入力!K17)</f>
        <v/>
      </c>
      <c r="E37" s="12"/>
      <c r="F37" s="11"/>
      <c r="G37" s="100"/>
      <c r="H37" s="101"/>
      <c r="I37" s="47"/>
      <c r="J37" s="13"/>
      <c r="K37" s="11"/>
      <c r="L37" s="100"/>
      <c r="M37" s="101"/>
      <c r="N37" s="47"/>
      <c r="O37" s="50"/>
      <c r="P37" s="66">
        <f t="shared" si="2"/>
        <v>0</v>
      </c>
      <c r="Q37" s="66">
        <f t="shared" si="3"/>
        <v>0</v>
      </c>
      <c r="R37" s="66">
        <f t="shared" si="4"/>
        <v>0</v>
      </c>
      <c r="S37" s="66">
        <f t="shared" si="5"/>
        <v>0</v>
      </c>
      <c r="T37" s="51">
        <f t="shared" si="6"/>
        <v>0</v>
      </c>
      <c r="U37" s="51">
        <f t="shared" si="7"/>
        <v>0</v>
      </c>
      <c r="V37" s="51" t="str">
        <f t="shared" si="8"/>
        <v/>
      </c>
      <c r="W37" s="51" t="str">
        <f t="shared" si="9"/>
        <v/>
      </c>
      <c r="X37" s="51" t="str">
        <f t="shared" si="10"/>
        <v/>
      </c>
      <c r="Y37" s="51" t="str">
        <f t="shared" si="11"/>
        <v/>
      </c>
      <c r="Z37" s="51" t="str">
        <f t="shared" si="12"/>
        <v/>
      </c>
      <c r="AA37" s="51" t="str">
        <f t="shared" si="13"/>
        <v/>
      </c>
      <c r="AB37" s="51" t="str">
        <f t="shared" si="14"/>
        <v/>
      </c>
      <c r="AC37" s="51" t="str">
        <f t="shared" si="15"/>
        <v/>
      </c>
      <c r="AD37" s="51" t="str">
        <f t="shared" si="16"/>
        <v/>
      </c>
      <c r="AE37" s="51" t="str">
        <f t="shared" si="17"/>
        <v/>
      </c>
      <c r="AF37" s="51" t="str">
        <f t="shared" si="18"/>
        <v/>
      </c>
      <c r="AG37" s="51" t="str">
        <f t="shared" si="19"/>
        <v/>
      </c>
      <c r="AI37" s="67">
        <f t="shared" si="20"/>
        <v>7</v>
      </c>
      <c r="AK37" s="72"/>
      <c r="AL37" s="71" t="s">
        <v>50</v>
      </c>
      <c r="AM37" s="61">
        <v>640</v>
      </c>
      <c r="AN37" s="52"/>
      <c r="AO37" s="52"/>
      <c r="AP37" s="52"/>
      <c r="AQ37" s="52"/>
    </row>
    <row r="38" spans="1:43" ht="20.25" customHeight="1" x14ac:dyDescent="0.15">
      <c r="A38" s="94">
        <v>17</v>
      </c>
      <c r="B38" s="94" t="str">
        <f>IF(基本データ入力!J18="","",基本データ入力!J18)</f>
        <v/>
      </c>
      <c r="C38" s="94" t="str">
        <f>IF('処理用（さわらないようにお願いします）'!$G18="","",'処理用（さわらないようにお願いします）'!$G18)</f>
        <v/>
      </c>
      <c r="D38" s="95" t="str">
        <f>IF(基本データ入力!K18="","",基本データ入力!K18)</f>
        <v/>
      </c>
      <c r="E38" s="12"/>
      <c r="F38" s="11"/>
      <c r="G38" s="100"/>
      <c r="H38" s="101"/>
      <c r="I38" s="47"/>
      <c r="J38" s="13"/>
      <c r="K38" s="11"/>
      <c r="L38" s="100"/>
      <c r="M38" s="101"/>
      <c r="N38" s="47"/>
      <c r="O38" s="50"/>
      <c r="P38" s="66">
        <f t="shared" si="2"/>
        <v>0</v>
      </c>
      <c r="Q38" s="66">
        <f t="shared" si="3"/>
        <v>0</v>
      </c>
      <c r="R38" s="66">
        <f t="shared" si="4"/>
        <v>0</v>
      </c>
      <c r="S38" s="66">
        <f t="shared" si="5"/>
        <v>0</v>
      </c>
      <c r="T38" s="51">
        <f t="shared" si="6"/>
        <v>0</v>
      </c>
      <c r="U38" s="51">
        <f t="shared" si="7"/>
        <v>0</v>
      </c>
      <c r="V38" s="51" t="str">
        <f t="shared" si="8"/>
        <v/>
      </c>
      <c r="W38" s="51" t="str">
        <f t="shared" si="9"/>
        <v/>
      </c>
      <c r="X38" s="51" t="str">
        <f t="shared" si="10"/>
        <v/>
      </c>
      <c r="Y38" s="51" t="str">
        <f t="shared" si="11"/>
        <v/>
      </c>
      <c r="Z38" s="51" t="str">
        <f t="shared" si="12"/>
        <v/>
      </c>
      <c r="AA38" s="51" t="str">
        <f t="shared" si="13"/>
        <v/>
      </c>
      <c r="AB38" s="51" t="str">
        <f t="shared" si="14"/>
        <v/>
      </c>
      <c r="AC38" s="51" t="str">
        <f t="shared" si="15"/>
        <v/>
      </c>
      <c r="AD38" s="51" t="str">
        <f t="shared" si="16"/>
        <v/>
      </c>
      <c r="AE38" s="51" t="str">
        <f t="shared" si="17"/>
        <v/>
      </c>
      <c r="AF38" s="51" t="str">
        <f t="shared" si="18"/>
        <v/>
      </c>
      <c r="AG38" s="51" t="str">
        <f t="shared" si="19"/>
        <v/>
      </c>
      <c r="AI38" s="67">
        <f t="shared" si="20"/>
        <v>8</v>
      </c>
      <c r="AK38" s="73"/>
      <c r="AL38" s="71" t="s">
        <v>51</v>
      </c>
      <c r="AM38" s="61">
        <v>650</v>
      </c>
      <c r="AN38" s="52"/>
      <c r="AO38" s="52"/>
      <c r="AP38" s="52"/>
      <c r="AQ38" s="52"/>
    </row>
    <row r="39" spans="1:43" ht="20.25" customHeight="1" x14ac:dyDescent="0.15">
      <c r="A39" s="94">
        <v>18</v>
      </c>
      <c r="B39" s="94" t="str">
        <f>IF(基本データ入力!J19="","",基本データ入力!J19)</f>
        <v/>
      </c>
      <c r="C39" s="94" t="str">
        <f>IF('処理用（さわらないようにお願いします）'!$G19="","",'処理用（さわらないようにお願いします）'!$G19)</f>
        <v/>
      </c>
      <c r="D39" s="95" t="str">
        <f>IF(基本データ入力!K19="","",基本データ入力!K19)</f>
        <v/>
      </c>
      <c r="E39" s="12"/>
      <c r="F39" s="11"/>
      <c r="G39" s="100"/>
      <c r="H39" s="101"/>
      <c r="I39" s="47"/>
      <c r="J39" s="13"/>
      <c r="K39" s="11"/>
      <c r="L39" s="100"/>
      <c r="M39" s="101"/>
      <c r="N39" s="47"/>
      <c r="O39" s="50"/>
      <c r="P39" s="66">
        <f t="shared" si="2"/>
        <v>0</v>
      </c>
      <c r="Q39" s="66">
        <f t="shared" si="3"/>
        <v>0</v>
      </c>
      <c r="R39" s="66">
        <f t="shared" si="4"/>
        <v>0</v>
      </c>
      <c r="S39" s="66">
        <f t="shared" si="5"/>
        <v>0</v>
      </c>
      <c r="T39" s="51">
        <f t="shared" si="6"/>
        <v>0</v>
      </c>
      <c r="U39" s="51">
        <f t="shared" si="7"/>
        <v>0</v>
      </c>
      <c r="V39" s="51" t="str">
        <f t="shared" si="8"/>
        <v/>
      </c>
      <c r="W39" s="51" t="str">
        <f t="shared" si="9"/>
        <v/>
      </c>
      <c r="X39" s="51" t="str">
        <f t="shared" si="10"/>
        <v/>
      </c>
      <c r="Y39" s="51" t="str">
        <f t="shared" si="11"/>
        <v/>
      </c>
      <c r="Z39" s="51" t="str">
        <f t="shared" si="12"/>
        <v/>
      </c>
      <c r="AA39" s="51" t="str">
        <f t="shared" si="13"/>
        <v/>
      </c>
      <c r="AB39" s="51" t="str">
        <f t="shared" si="14"/>
        <v/>
      </c>
      <c r="AC39" s="51" t="str">
        <f t="shared" si="15"/>
        <v/>
      </c>
      <c r="AD39" s="51" t="str">
        <f t="shared" si="16"/>
        <v/>
      </c>
      <c r="AE39" s="51" t="str">
        <f t="shared" si="17"/>
        <v/>
      </c>
      <c r="AF39" s="51" t="str">
        <f t="shared" si="18"/>
        <v/>
      </c>
      <c r="AG39" s="51" t="str">
        <f t="shared" si="19"/>
        <v/>
      </c>
      <c r="AI39" s="67">
        <f t="shared" si="20"/>
        <v>9</v>
      </c>
      <c r="AK39" s="70" t="s">
        <v>52</v>
      </c>
      <c r="AL39" s="71" t="s">
        <v>53</v>
      </c>
      <c r="AM39" s="61">
        <v>601</v>
      </c>
      <c r="AN39" s="52"/>
      <c r="AO39" s="52"/>
      <c r="AP39" s="52"/>
      <c r="AQ39" s="52"/>
    </row>
    <row r="40" spans="1:43" ht="20.25" customHeight="1" x14ac:dyDescent="0.15">
      <c r="A40" s="94">
        <v>19</v>
      </c>
      <c r="B40" s="94" t="str">
        <f>IF(基本データ入力!J20="","",基本データ入力!J20)</f>
        <v/>
      </c>
      <c r="C40" s="94" t="str">
        <f>IF('処理用（さわらないようにお願いします）'!$G20="","",'処理用（さわらないようにお願いします）'!$G20)</f>
        <v/>
      </c>
      <c r="D40" s="95" t="str">
        <f>IF(基本データ入力!K20="","",基本データ入力!K20)</f>
        <v/>
      </c>
      <c r="E40" s="12"/>
      <c r="F40" s="11"/>
      <c r="G40" s="100"/>
      <c r="H40" s="101"/>
      <c r="I40" s="47"/>
      <c r="J40" s="13"/>
      <c r="K40" s="11"/>
      <c r="L40" s="100"/>
      <c r="M40" s="101"/>
      <c r="N40" s="47"/>
      <c r="O40" s="50"/>
      <c r="P40" s="66">
        <f t="shared" si="2"/>
        <v>0</v>
      </c>
      <c r="Q40" s="66">
        <f t="shared" si="3"/>
        <v>0</v>
      </c>
      <c r="R40" s="66">
        <f t="shared" si="4"/>
        <v>0</v>
      </c>
      <c r="S40" s="66">
        <f t="shared" si="5"/>
        <v>0</v>
      </c>
      <c r="T40" s="51">
        <f t="shared" si="6"/>
        <v>0</v>
      </c>
      <c r="U40" s="51">
        <f t="shared" si="7"/>
        <v>0</v>
      </c>
      <c r="V40" s="51" t="str">
        <f t="shared" si="8"/>
        <v/>
      </c>
      <c r="W40" s="51" t="str">
        <f t="shared" si="9"/>
        <v/>
      </c>
      <c r="X40" s="51" t="str">
        <f t="shared" si="10"/>
        <v/>
      </c>
      <c r="Y40" s="51" t="str">
        <f t="shared" si="11"/>
        <v/>
      </c>
      <c r="Z40" s="51" t="str">
        <f t="shared" si="12"/>
        <v/>
      </c>
      <c r="AA40" s="51" t="str">
        <f t="shared" si="13"/>
        <v/>
      </c>
      <c r="AB40" s="51" t="str">
        <f t="shared" si="14"/>
        <v/>
      </c>
      <c r="AC40" s="51" t="str">
        <f t="shared" si="15"/>
        <v/>
      </c>
      <c r="AD40" s="51" t="str">
        <f t="shared" si="16"/>
        <v/>
      </c>
      <c r="AE40" s="51" t="str">
        <f t="shared" si="17"/>
        <v/>
      </c>
      <c r="AF40" s="51" t="str">
        <f t="shared" si="18"/>
        <v/>
      </c>
      <c r="AG40" s="51" t="str">
        <f t="shared" si="19"/>
        <v/>
      </c>
      <c r="AI40" s="67">
        <f t="shared" si="20"/>
        <v>10</v>
      </c>
      <c r="AK40" s="74"/>
      <c r="AL40" s="71" t="s">
        <v>54</v>
      </c>
      <c r="AM40" s="61">
        <v>615</v>
      </c>
      <c r="AN40" s="52"/>
      <c r="AO40" s="52"/>
      <c r="AP40" s="52"/>
      <c r="AQ40" s="52"/>
    </row>
    <row r="41" spans="1:43" ht="20.25" customHeight="1" thickBot="1" x14ac:dyDescent="0.2">
      <c r="A41" s="94">
        <v>20</v>
      </c>
      <c r="B41" s="94" t="str">
        <f>IF(基本データ入力!J21="","",基本データ入力!J21)</f>
        <v/>
      </c>
      <c r="C41" s="94" t="str">
        <f>IF('処理用（さわらないようにお願いします）'!$G21="","",'処理用（さわらないようにお願いします）'!$G21)</f>
        <v/>
      </c>
      <c r="D41" s="95" t="str">
        <f>IF(基本データ入力!K21="","",基本データ入力!K21)</f>
        <v/>
      </c>
      <c r="E41" s="12"/>
      <c r="F41" s="11"/>
      <c r="G41" s="100"/>
      <c r="H41" s="101"/>
      <c r="I41" s="47"/>
      <c r="J41" s="13"/>
      <c r="K41" s="11"/>
      <c r="L41" s="100"/>
      <c r="M41" s="101"/>
      <c r="N41" s="47"/>
      <c r="O41" s="50"/>
      <c r="P41" s="66">
        <f t="shared" ref="P41:P49" si="21">IF($B32=1,COUNT($E32:$H32),0)-Q41</f>
        <v>0</v>
      </c>
      <c r="Q41" s="66">
        <f t="shared" ref="Q41:Q49" si="22">IF($B32=1,COUNTIF($E32:$H32,901),0)</f>
        <v>0</v>
      </c>
      <c r="R41" s="66">
        <f t="shared" ref="R41:R49" si="23">IF($B32=2,COUNT($E32:$H32),0)-S41</f>
        <v>0</v>
      </c>
      <c r="S41" s="66">
        <f t="shared" ref="S41:S49" si="24">IF($B32=2,COUNTIF($E32:$H32,901),0)</f>
        <v>0</v>
      </c>
      <c r="T41" s="51">
        <f t="shared" ref="T41:T49" si="25">IF($B32=1,IF($I32="",0,IF(VALUE(RIGHTB($I32,1))=1,1,0)),0)</f>
        <v>0</v>
      </c>
      <c r="U41" s="51">
        <f t="shared" ref="U41:U49" si="26">IF($B32=2,IF($I32="",0,IF(VALUE(RIGHTB($I32,1))=1,1,0)),0)</f>
        <v>0</v>
      </c>
      <c r="V41" s="51" t="str">
        <f t="shared" ref="V41:V49" si="27">IF(E32="","",VLOOKUP(E32+1000*$B32,IF($B32=1,$AR$13:$AR$30,$AS$13:$AS$30),1,0))</f>
        <v/>
      </c>
      <c r="W41" s="51" t="str">
        <f t="shared" si="9"/>
        <v/>
      </c>
      <c r="X41" s="51" t="str">
        <f t="shared" si="10"/>
        <v/>
      </c>
      <c r="Y41" s="51" t="str">
        <f t="shared" si="11"/>
        <v/>
      </c>
      <c r="Z41" s="51" t="str">
        <f t="shared" ref="Z41:Z49" si="28">IF(J32="","",VLOOKUP(E32,$AO$4:$AQ$36,2,0))</f>
        <v/>
      </c>
      <c r="AA41" s="51" t="str">
        <f t="shared" ref="AA41:AA49" si="29">IF(J32="","",VLOOKUP(E32,$AO$4:$AQ$36,3,0))</f>
        <v/>
      </c>
      <c r="AB41" s="51" t="str">
        <f t="shared" ref="AB41:AB49" si="30">IF(K32="","",VLOOKUP(F32,$AO$4:$AQ$36,2,0))</f>
        <v/>
      </c>
      <c r="AC41" s="51" t="str">
        <f t="shared" ref="AC41:AC49" si="31">IF(K32="","",VLOOKUP(F32,$AO$4:$AQ$36,3,0))</f>
        <v/>
      </c>
      <c r="AD41" s="51" t="str">
        <f t="shared" ref="AD41:AD49" si="32">IF(L32="","",VLOOKUP(G32,$AO$4:$AQ$36,2,0))</f>
        <v/>
      </c>
      <c r="AE41" s="51" t="str">
        <f t="shared" ref="AE41:AE49" si="33">IF(L32="","",VLOOKUP(G32,$AO$4:$AQ$36,3,0))</f>
        <v/>
      </c>
      <c r="AF41" s="51" t="str">
        <f t="shared" ref="AF41:AF49" si="34">IF(M32="","",VLOOKUP(H32,$AO$4:$AQ$36,2,0))</f>
        <v/>
      </c>
      <c r="AG41" s="51" t="str">
        <f t="shared" ref="AG41:AG49" si="35">IF(M32="","",VLOOKUP(H32,$AO$4:$AQ$36,3,0))</f>
        <v/>
      </c>
      <c r="AI41" s="67">
        <f t="shared" ref="AI41:AI49" si="36">IF(ISERROR(SUM(V41:Y41))=TRUE,"×",A32)</f>
        <v>11</v>
      </c>
      <c r="AK41" s="144" t="s">
        <v>128</v>
      </c>
      <c r="AL41" s="79"/>
      <c r="AM41" s="80">
        <v>607</v>
      </c>
      <c r="AN41" s="52"/>
      <c r="AO41" s="52"/>
      <c r="AP41" s="52"/>
      <c r="AQ41" s="52"/>
    </row>
    <row r="42" spans="1:43" ht="20.25" customHeight="1" x14ac:dyDescent="0.15">
      <c r="A42" s="94">
        <v>21</v>
      </c>
      <c r="B42" s="94" t="str">
        <f>IF(基本データ入力!J22="","",基本データ入力!J22)</f>
        <v/>
      </c>
      <c r="C42" s="94" t="str">
        <f>IF('処理用（さわらないようにお願いします）'!$G22="","",'処理用（さわらないようにお願いします）'!$G22)</f>
        <v/>
      </c>
      <c r="D42" s="95" t="str">
        <f>IF(基本データ入力!K22="","",基本データ入力!K22)</f>
        <v/>
      </c>
      <c r="E42" s="12"/>
      <c r="F42" s="11"/>
      <c r="G42" s="100"/>
      <c r="H42" s="101"/>
      <c r="I42" s="47"/>
      <c r="J42" s="13"/>
      <c r="K42" s="11"/>
      <c r="L42" s="100"/>
      <c r="M42" s="101"/>
      <c r="N42" s="47"/>
      <c r="O42" s="50"/>
      <c r="P42" s="66">
        <f t="shared" si="21"/>
        <v>0</v>
      </c>
      <c r="Q42" s="66">
        <f t="shared" si="22"/>
        <v>0</v>
      </c>
      <c r="R42" s="66">
        <f t="shared" si="23"/>
        <v>0</v>
      </c>
      <c r="S42" s="66">
        <f t="shared" si="24"/>
        <v>0</v>
      </c>
      <c r="T42" s="51">
        <f t="shared" si="25"/>
        <v>0</v>
      </c>
      <c r="U42" s="51">
        <f t="shared" si="26"/>
        <v>0</v>
      </c>
      <c r="V42" s="51" t="str">
        <f t="shared" si="27"/>
        <v/>
      </c>
      <c r="W42" s="51" t="str">
        <f t="shared" si="9"/>
        <v/>
      </c>
      <c r="X42" s="51" t="str">
        <f t="shared" si="10"/>
        <v/>
      </c>
      <c r="Y42" s="51" t="str">
        <f t="shared" si="11"/>
        <v/>
      </c>
      <c r="Z42" s="51" t="str">
        <f t="shared" si="28"/>
        <v/>
      </c>
      <c r="AA42" s="51" t="str">
        <f t="shared" si="29"/>
        <v/>
      </c>
      <c r="AB42" s="51" t="str">
        <f t="shared" si="30"/>
        <v/>
      </c>
      <c r="AC42" s="51" t="str">
        <f t="shared" si="31"/>
        <v/>
      </c>
      <c r="AD42" s="51" t="str">
        <f t="shared" si="32"/>
        <v/>
      </c>
      <c r="AE42" s="51" t="str">
        <f t="shared" si="33"/>
        <v/>
      </c>
      <c r="AF42" s="51" t="str">
        <f t="shared" si="34"/>
        <v/>
      </c>
      <c r="AG42" s="51" t="str">
        <f t="shared" si="35"/>
        <v/>
      </c>
      <c r="AI42" s="67">
        <f t="shared" si="36"/>
        <v>12</v>
      </c>
      <c r="AK42" s="105" t="s">
        <v>127</v>
      </c>
      <c r="AL42" s="77" t="s">
        <v>57</v>
      </c>
      <c r="AM42" s="78">
        <v>431</v>
      </c>
      <c r="AN42" s="52"/>
      <c r="AO42" s="52"/>
      <c r="AP42" s="52"/>
      <c r="AQ42" s="52"/>
    </row>
    <row r="43" spans="1:43" ht="20.25" customHeight="1" x14ac:dyDescent="0.15">
      <c r="A43" s="94">
        <v>22</v>
      </c>
      <c r="B43" s="94" t="str">
        <f>IF(基本データ入力!J23="","",基本データ入力!J23)</f>
        <v/>
      </c>
      <c r="C43" s="94" t="str">
        <f>IF('処理用（さわらないようにお願いします）'!$G23="","",'処理用（さわらないようにお願いします）'!$G23)</f>
        <v/>
      </c>
      <c r="D43" s="95" t="str">
        <f>IF(基本データ入力!K23="","",基本データ入力!K23)</f>
        <v/>
      </c>
      <c r="E43" s="12"/>
      <c r="F43" s="11"/>
      <c r="G43" s="100"/>
      <c r="H43" s="101"/>
      <c r="I43" s="47"/>
      <c r="J43" s="13"/>
      <c r="K43" s="11"/>
      <c r="L43" s="100"/>
      <c r="M43" s="101"/>
      <c r="N43" s="47"/>
      <c r="O43" s="50"/>
      <c r="P43" s="66">
        <f t="shared" si="21"/>
        <v>0</v>
      </c>
      <c r="Q43" s="66">
        <f t="shared" si="22"/>
        <v>0</v>
      </c>
      <c r="R43" s="66">
        <f t="shared" si="23"/>
        <v>0</v>
      </c>
      <c r="S43" s="66">
        <f t="shared" si="24"/>
        <v>0</v>
      </c>
      <c r="T43" s="51">
        <f t="shared" si="25"/>
        <v>0</v>
      </c>
      <c r="U43" s="51">
        <f t="shared" si="26"/>
        <v>0</v>
      </c>
      <c r="V43" s="51" t="str">
        <f t="shared" si="27"/>
        <v/>
      </c>
      <c r="W43" s="51" t="str">
        <f t="shared" si="9"/>
        <v/>
      </c>
      <c r="X43" s="51" t="str">
        <f t="shared" si="10"/>
        <v/>
      </c>
      <c r="Y43" s="51" t="str">
        <f t="shared" si="11"/>
        <v/>
      </c>
      <c r="Z43" s="51" t="str">
        <f t="shared" si="28"/>
        <v/>
      </c>
      <c r="AA43" s="51" t="str">
        <f t="shared" si="29"/>
        <v/>
      </c>
      <c r="AB43" s="51" t="str">
        <f t="shared" si="30"/>
        <v/>
      </c>
      <c r="AC43" s="51" t="str">
        <f t="shared" si="31"/>
        <v/>
      </c>
      <c r="AD43" s="51" t="str">
        <f t="shared" si="32"/>
        <v/>
      </c>
      <c r="AE43" s="51" t="str">
        <f t="shared" si="33"/>
        <v/>
      </c>
      <c r="AF43" s="51" t="str">
        <f t="shared" si="34"/>
        <v/>
      </c>
      <c r="AG43" s="51" t="str">
        <f t="shared" si="35"/>
        <v/>
      </c>
      <c r="AI43" s="67">
        <f t="shared" si="36"/>
        <v>13</v>
      </c>
      <c r="AK43" s="106"/>
      <c r="AL43" s="69" t="s">
        <v>58</v>
      </c>
      <c r="AM43" s="61">
        <v>432</v>
      </c>
      <c r="AN43" s="52"/>
      <c r="AO43" s="52"/>
      <c r="AP43" s="52"/>
      <c r="AQ43" s="52"/>
    </row>
    <row r="44" spans="1:43" ht="20.25" customHeight="1" x14ac:dyDescent="0.15">
      <c r="A44" s="94">
        <v>23</v>
      </c>
      <c r="B44" s="94" t="str">
        <f>IF(基本データ入力!J24="","",基本データ入力!J24)</f>
        <v/>
      </c>
      <c r="C44" s="94" t="str">
        <f>IF('処理用（さわらないようにお願いします）'!$G24="","",'処理用（さわらないようにお願いします）'!$G24)</f>
        <v/>
      </c>
      <c r="D44" s="95" t="str">
        <f>IF(基本データ入力!K24="","",基本データ入力!K24)</f>
        <v/>
      </c>
      <c r="E44" s="12"/>
      <c r="F44" s="11"/>
      <c r="G44" s="100"/>
      <c r="H44" s="101"/>
      <c r="I44" s="47"/>
      <c r="J44" s="13"/>
      <c r="K44" s="11"/>
      <c r="L44" s="100"/>
      <c r="M44" s="101"/>
      <c r="N44" s="47"/>
      <c r="O44" s="50"/>
      <c r="P44" s="66">
        <f t="shared" si="21"/>
        <v>0</v>
      </c>
      <c r="Q44" s="66">
        <f t="shared" si="22"/>
        <v>0</v>
      </c>
      <c r="R44" s="66">
        <f t="shared" si="23"/>
        <v>0</v>
      </c>
      <c r="S44" s="66">
        <f t="shared" si="24"/>
        <v>0</v>
      </c>
      <c r="T44" s="51">
        <f t="shared" si="25"/>
        <v>0</v>
      </c>
      <c r="U44" s="51">
        <f t="shared" si="26"/>
        <v>0</v>
      </c>
      <c r="V44" s="51" t="str">
        <f t="shared" si="27"/>
        <v/>
      </c>
      <c r="W44" s="51" t="str">
        <f t="shared" si="9"/>
        <v/>
      </c>
      <c r="X44" s="51" t="str">
        <f t="shared" si="10"/>
        <v/>
      </c>
      <c r="Y44" s="51" t="str">
        <f t="shared" si="11"/>
        <v/>
      </c>
      <c r="Z44" s="51" t="str">
        <f t="shared" si="28"/>
        <v/>
      </c>
      <c r="AA44" s="51" t="str">
        <f t="shared" si="29"/>
        <v/>
      </c>
      <c r="AB44" s="51" t="str">
        <f t="shared" si="30"/>
        <v/>
      </c>
      <c r="AC44" s="51" t="str">
        <f t="shared" si="31"/>
        <v/>
      </c>
      <c r="AD44" s="51" t="str">
        <f t="shared" si="32"/>
        <v/>
      </c>
      <c r="AE44" s="51" t="str">
        <f t="shared" si="33"/>
        <v/>
      </c>
      <c r="AF44" s="51" t="str">
        <f t="shared" si="34"/>
        <v/>
      </c>
      <c r="AG44" s="51" t="str">
        <f t="shared" si="35"/>
        <v/>
      </c>
      <c r="AI44" s="67">
        <f t="shared" si="36"/>
        <v>14</v>
      </c>
      <c r="AK44" s="106"/>
      <c r="AL44" s="69" t="s">
        <v>59</v>
      </c>
      <c r="AM44" s="61">
        <v>433</v>
      </c>
      <c r="AN44" s="52"/>
      <c r="AO44" s="52"/>
      <c r="AP44" s="52"/>
      <c r="AQ44" s="52"/>
    </row>
    <row r="45" spans="1:43" ht="20.25" customHeight="1" x14ac:dyDescent="0.15">
      <c r="A45" s="94">
        <v>24</v>
      </c>
      <c r="B45" s="94" t="str">
        <f>IF(基本データ入力!J25="","",基本データ入力!J25)</f>
        <v/>
      </c>
      <c r="C45" s="94" t="str">
        <f>IF('処理用（さわらないようにお願いします）'!$G25="","",'処理用（さわらないようにお願いします）'!$G25)</f>
        <v/>
      </c>
      <c r="D45" s="95" t="str">
        <f>IF(基本データ入力!K25="","",基本データ入力!K25)</f>
        <v/>
      </c>
      <c r="E45" s="12"/>
      <c r="F45" s="11"/>
      <c r="G45" s="100"/>
      <c r="H45" s="101"/>
      <c r="I45" s="47"/>
      <c r="J45" s="13"/>
      <c r="K45" s="11"/>
      <c r="L45" s="100"/>
      <c r="M45" s="101"/>
      <c r="N45" s="47"/>
      <c r="O45" s="50"/>
      <c r="P45" s="66">
        <f t="shared" si="21"/>
        <v>0</v>
      </c>
      <c r="Q45" s="66">
        <f t="shared" si="22"/>
        <v>0</v>
      </c>
      <c r="R45" s="66">
        <f t="shared" si="23"/>
        <v>0</v>
      </c>
      <c r="S45" s="66">
        <f t="shared" si="24"/>
        <v>0</v>
      </c>
      <c r="T45" s="51">
        <f t="shared" si="25"/>
        <v>0</v>
      </c>
      <c r="U45" s="51">
        <f t="shared" si="26"/>
        <v>0</v>
      </c>
      <c r="V45" s="51" t="str">
        <f t="shared" si="27"/>
        <v/>
      </c>
      <c r="W45" s="51" t="str">
        <f t="shared" si="9"/>
        <v/>
      </c>
      <c r="X45" s="51" t="str">
        <f t="shared" si="10"/>
        <v/>
      </c>
      <c r="Y45" s="51" t="str">
        <f t="shared" si="11"/>
        <v/>
      </c>
      <c r="Z45" s="51" t="str">
        <f t="shared" si="28"/>
        <v/>
      </c>
      <c r="AA45" s="51" t="str">
        <f t="shared" si="29"/>
        <v/>
      </c>
      <c r="AB45" s="51" t="str">
        <f t="shared" si="30"/>
        <v/>
      </c>
      <c r="AC45" s="51" t="str">
        <f t="shared" si="31"/>
        <v/>
      </c>
      <c r="AD45" s="51" t="str">
        <f t="shared" si="32"/>
        <v/>
      </c>
      <c r="AE45" s="51" t="str">
        <f t="shared" si="33"/>
        <v/>
      </c>
      <c r="AF45" s="51" t="str">
        <f t="shared" si="34"/>
        <v/>
      </c>
      <c r="AG45" s="51" t="str">
        <f t="shared" si="35"/>
        <v/>
      </c>
      <c r="AI45" s="67">
        <f t="shared" si="36"/>
        <v>15</v>
      </c>
      <c r="AK45" s="106"/>
      <c r="AL45" s="69" t="s">
        <v>60</v>
      </c>
      <c r="AM45" s="61">
        <v>434</v>
      </c>
      <c r="AN45" s="52"/>
      <c r="AO45" s="52"/>
      <c r="AP45" s="52"/>
      <c r="AQ45" s="52"/>
    </row>
    <row r="46" spans="1:43" ht="20.25" customHeight="1" x14ac:dyDescent="0.15">
      <c r="A46" s="94">
        <v>25</v>
      </c>
      <c r="B46" s="94" t="str">
        <f>IF(基本データ入力!J26="","",基本データ入力!J26)</f>
        <v/>
      </c>
      <c r="C46" s="94" t="str">
        <f>IF('処理用（さわらないようにお願いします）'!$G26="","",'処理用（さわらないようにお願いします）'!$G26)</f>
        <v/>
      </c>
      <c r="D46" s="95" t="str">
        <f>IF(基本データ入力!K26="","",基本データ入力!K26)</f>
        <v/>
      </c>
      <c r="E46" s="12"/>
      <c r="F46" s="11"/>
      <c r="G46" s="100"/>
      <c r="H46" s="101"/>
      <c r="I46" s="47"/>
      <c r="J46" s="13"/>
      <c r="K46" s="11"/>
      <c r="L46" s="100"/>
      <c r="M46" s="101"/>
      <c r="N46" s="47"/>
      <c r="O46" s="50"/>
      <c r="P46" s="66">
        <f t="shared" si="21"/>
        <v>0</v>
      </c>
      <c r="Q46" s="66">
        <f t="shared" si="22"/>
        <v>0</v>
      </c>
      <c r="R46" s="66">
        <f t="shared" si="23"/>
        <v>0</v>
      </c>
      <c r="S46" s="66">
        <f t="shared" si="24"/>
        <v>0</v>
      </c>
      <c r="T46" s="51">
        <f t="shared" si="25"/>
        <v>0</v>
      </c>
      <c r="U46" s="51">
        <f t="shared" si="26"/>
        <v>0</v>
      </c>
      <c r="V46" s="51" t="str">
        <f t="shared" si="27"/>
        <v/>
      </c>
      <c r="W46" s="51" t="str">
        <f t="shared" si="9"/>
        <v/>
      </c>
      <c r="X46" s="51" t="str">
        <f t="shared" si="10"/>
        <v/>
      </c>
      <c r="Y46" s="51" t="str">
        <f t="shared" si="11"/>
        <v/>
      </c>
      <c r="Z46" s="51" t="str">
        <f t="shared" si="28"/>
        <v/>
      </c>
      <c r="AA46" s="51" t="str">
        <f t="shared" si="29"/>
        <v/>
      </c>
      <c r="AB46" s="51" t="str">
        <f t="shared" si="30"/>
        <v/>
      </c>
      <c r="AC46" s="51" t="str">
        <f t="shared" si="31"/>
        <v/>
      </c>
      <c r="AD46" s="51" t="str">
        <f t="shared" si="32"/>
        <v/>
      </c>
      <c r="AE46" s="51" t="str">
        <f t="shared" si="33"/>
        <v/>
      </c>
      <c r="AF46" s="51" t="str">
        <f t="shared" si="34"/>
        <v/>
      </c>
      <c r="AG46" s="51" t="str">
        <f t="shared" si="35"/>
        <v/>
      </c>
      <c r="AI46" s="67">
        <f t="shared" si="36"/>
        <v>16</v>
      </c>
      <c r="AK46" s="106"/>
      <c r="AL46" s="69" t="s">
        <v>61</v>
      </c>
      <c r="AM46" s="61">
        <v>435</v>
      </c>
      <c r="AN46" s="52"/>
      <c r="AO46" s="52"/>
      <c r="AP46" s="52"/>
      <c r="AQ46" s="52"/>
    </row>
    <row r="47" spans="1:43" ht="20.25" customHeight="1" thickBot="1" x14ac:dyDescent="0.2">
      <c r="A47" s="94">
        <v>26</v>
      </c>
      <c r="B47" s="94" t="str">
        <f>IF(基本データ入力!J27="","",基本データ入力!J27)</f>
        <v/>
      </c>
      <c r="C47" s="94" t="str">
        <f>IF('処理用（さわらないようにお願いします）'!$G27="","",'処理用（さわらないようにお願いします）'!$G27)</f>
        <v/>
      </c>
      <c r="D47" s="95" t="str">
        <f>IF(基本データ入力!K27="","",基本データ入力!K27)</f>
        <v/>
      </c>
      <c r="E47" s="12"/>
      <c r="F47" s="11"/>
      <c r="G47" s="100"/>
      <c r="H47" s="101"/>
      <c r="I47" s="47"/>
      <c r="J47" s="13"/>
      <c r="K47" s="11"/>
      <c r="L47" s="100"/>
      <c r="M47" s="101"/>
      <c r="N47" s="47">
        <v>5836</v>
      </c>
      <c r="O47" s="50"/>
      <c r="P47" s="66">
        <f t="shared" si="21"/>
        <v>0</v>
      </c>
      <c r="Q47" s="66">
        <f t="shared" si="22"/>
        <v>0</v>
      </c>
      <c r="R47" s="66">
        <f t="shared" si="23"/>
        <v>0</v>
      </c>
      <c r="S47" s="66">
        <f t="shared" si="24"/>
        <v>0</v>
      </c>
      <c r="T47" s="51">
        <f t="shared" si="25"/>
        <v>0</v>
      </c>
      <c r="U47" s="51">
        <f t="shared" si="26"/>
        <v>0</v>
      </c>
      <c r="V47" s="51" t="str">
        <f t="shared" si="27"/>
        <v/>
      </c>
      <c r="W47" s="51" t="str">
        <f t="shared" si="9"/>
        <v/>
      </c>
      <c r="X47" s="51" t="str">
        <f t="shared" si="10"/>
        <v/>
      </c>
      <c r="Y47" s="51" t="str">
        <f t="shared" si="11"/>
        <v/>
      </c>
      <c r="Z47" s="51" t="str">
        <f t="shared" si="28"/>
        <v/>
      </c>
      <c r="AA47" s="51" t="str">
        <f t="shared" si="29"/>
        <v/>
      </c>
      <c r="AB47" s="51" t="str">
        <f t="shared" si="30"/>
        <v/>
      </c>
      <c r="AC47" s="51" t="str">
        <f t="shared" si="31"/>
        <v/>
      </c>
      <c r="AD47" s="51" t="str">
        <f t="shared" si="32"/>
        <v/>
      </c>
      <c r="AE47" s="51" t="str">
        <f t="shared" si="33"/>
        <v/>
      </c>
      <c r="AF47" s="51" t="str">
        <f t="shared" si="34"/>
        <v/>
      </c>
      <c r="AG47" s="51" t="str">
        <f t="shared" si="35"/>
        <v/>
      </c>
      <c r="AI47" s="67">
        <f t="shared" si="36"/>
        <v>17</v>
      </c>
      <c r="AK47" s="106"/>
      <c r="AL47" s="75" t="s">
        <v>61</v>
      </c>
      <c r="AM47" s="76">
        <v>436</v>
      </c>
      <c r="AN47" s="52"/>
      <c r="AO47" s="52"/>
      <c r="AP47" s="52"/>
      <c r="AQ47" s="52"/>
    </row>
    <row r="48" spans="1:43" ht="20.25" customHeight="1" x14ac:dyDescent="0.15">
      <c r="A48" s="94">
        <v>27</v>
      </c>
      <c r="B48" s="94" t="str">
        <f>IF(基本データ入力!J28="","",基本データ入力!J28)</f>
        <v/>
      </c>
      <c r="C48" s="94" t="str">
        <f>IF('処理用（さわらないようにお願いします）'!$G28="","",'処理用（さわらないようにお願いします）'!$G28)</f>
        <v/>
      </c>
      <c r="D48" s="95" t="str">
        <f>IF(基本データ入力!K28="","",基本データ入力!K28)</f>
        <v/>
      </c>
      <c r="E48" s="12"/>
      <c r="F48" s="11"/>
      <c r="G48" s="100"/>
      <c r="H48" s="101"/>
      <c r="I48" s="47"/>
      <c r="J48" s="13"/>
      <c r="K48" s="11"/>
      <c r="L48" s="100"/>
      <c r="M48" s="101"/>
      <c r="N48" s="47"/>
      <c r="O48" s="50"/>
      <c r="P48" s="66">
        <f t="shared" si="21"/>
        <v>0</v>
      </c>
      <c r="Q48" s="66">
        <f t="shared" si="22"/>
        <v>0</v>
      </c>
      <c r="R48" s="66">
        <f t="shared" si="23"/>
        <v>0</v>
      </c>
      <c r="S48" s="66">
        <f t="shared" si="24"/>
        <v>0</v>
      </c>
      <c r="T48" s="51">
        <f t="shared" si="25"/>
        <v>0</v>
      </c>
      <c r="U48" s="51">
        <f t="shared" si="26"/>
        <v>0</v>
      </c>
      <c r="V48" s="51" t="str">
        <f t="shared" si="27"/>
        <v/>
      </c>
      <c r="W48" s="51" t="str">
        <f t="shared" si="9"/>
        <v/>
      </c>
      <c r="X48" s="51" t="str">
        <f t="shared" si="10"/>
        <v/>
      </c>
      <c r="Y48" s="51" t="str">
        <f t="shared" si="11"/>
        <v/>
      </c>
      <c r="Z48" s="51" t="str">
        <f t="shared" si="28"/>
        <v/>
      </c>
      <c r="AA48" s="51" t="str">
        <f t="shared" si="29"/>
        <v/>
      </c>
      <c r="AB48" s="51" t="str">
        <f t="shared" si="30"/>
        <v/>
      </c>
      <c r="AC48" s="51" t="str">
        <f t="shared" si="31"/>
        <v/>
      </c>
      <c r="AD48" s="51" t="str">
        <f t="shared" si="32"/>
        <v/>
      </c>
      <c r="AE48" s="51" t="str">
        <f t="shared" si="33"/>
        <v/>
      </c>
      <c r="AF48" s="51" t="str">
        <f t="shared" si="34"/>
        <v/>
      </c>
      <c r="AG48" s="51" t="str">
        <f t="shared" si="35"/>
        <v/>
      </c>
      <c r="AI48" s="67">
        <f t="shared" si="36"/>
        <v>18</v>
      </c>
      <c r="AK48" s="105" t="s">
        <v>127</v>
      </c>
      <c r="AL48" s="77" t="s">
        <v>57</v>
      </c>
      <c r="AM48" s="78">
        <v>1431</v>
      </c>
      <c r="AN48" s="52"/>
      <c r="AO48" s="52"/>
      <c r="AP48" s="52"/>
      <c r="AQ48" s="52"/>
    </row>
    <row r="49" spans="1:43" ht="20.25" customHeight="1" x14ac:dyDescent="0.15">
      <c r="A49" s="94">
        <v>28</v>
      </c>
      <c r="B49" s="94" t="str">
        <f>IF(基本データ入力!J29="","",基本データ入力!J29)</f>
        <v/>
      </c>
      <c r="C49" s="94" t="str">
        <f>IF('処理用（さわらないようにお願いします）'!$G29="","",'処理用（さわらないようにお願いします）'!$G29)</f>
        <v/>
      </c>
      <c r="D49" s="95" t="str">
        <f>IF(基本データ入力!K29="","",基本データ入力!K29)</f>
        <v/>
      </c>
      <c r="E49" s="12"/>
      <c r="F49" s="11"/>
      <c r="G49" s="100"/>
      <c r="H49" s="101"/>
      <c r="I49" s="47"/>
      <c r="J49" s="13"/>
      <c r="K49" s="11"/>
      <c r="L49" s="100"/>
      <c r="M49" s="101"/>
      <c r="N49" s="47"/>
      <c r="O49" s="50"/>
      <c r="P49" s="66">
        <f t="shared" si="21"/>
        <v>0</v>
      </c>
      <c r="Q49" s="66">
        <f t="shared" si="22"/>
        <v>0</v>
      </c>
      <c r="R49" s="66">
        <f t="shared" si="23"/>
        <v>0</v>
      </c>
      <c r="S49" s="66">
        <f t="shared" si="24"/>
        <v>0</v>
      </c>
      <c r="T49" s="51">
        <f t="shared" si="25"/>
        <v>0</v>
      </c>
      <c r="U49" s="51">
        <f t="shared" si="26"/>
        <v>0</v>
      </c>
      <c r="V49" s="51" t="str">
        <f t="shared" si="27"/>
        <v/>
      </c>
      <c r="W49" s="51" t="str">
        <f t="shared" si="9"/>
        <v/>
      </c>
      <c r="X49" s="51" t="str">
        <f t="shared" si="10"/>
        <v/>
      </c>
      <c r="Y49" s="51" t="str">
        <f t="shared" si="11"/>
        <v/>
      </c>
      <c r="Z49" s="51" t="str">
        <f t="shared" si="28"/>
        <v/>
      </c>
      <c r="AA49" s="51" t="str">
        <f t="shared" si="29"/>
        <v/>
      </c>
      <c r="AB49" s="51" t="str">
        <f t="shared" si="30"/>
        <v/>
      </c>
      <c r="AC49" s="51" t="str">
        <f t="shared" si="31"/>
        <v/>
      </c>
      <c r="AD49" s="51" t="str">
        <f t="shared" si="32"/>
        <v/>
      </c>
      <c r="AE49" s="51" t="str">
        <f t="shared" si="33"/>
        <v/>
      </c>
      <c r="AF49" s="51" t="str">
        <f t="shared" si="34"/>
        <v/>
      </c>
      <c r="AG49" s="51" t="str">
        <f t="shared" si="35"/>
        <v/>
      </c>
      <c r="AI49" s="67">
        <f t="shared" si="36"/>
        <v>19</v>
      </c>
      <c r="AK49" s="107" t="s">
        <v>88</v>
      </c>
      <c r="AL49" s="69" t="s">
        <v>58</v>
      </c>
      <c r="AM49" s="61">
        <v>1432</v>
      </c>
      <c r="AN49" s="52"/>
      <c r="AO49" s="52"/>
      <c r="AP49" s="52"/>
      <c r="AQ49" s="52"/>
    </row>
    <row r="50" spans="1:43" ht="20.25" customHeight="1" x14ac:dyDescent="0.15">
      <c r="A50" s="94">
        <v>29</v>
      </c>
      <c r="B50" s="94" t="str">
        <f>IF(基本データ入力!J30="","",基本データ入力!J30)</f>
        <v/>
      </c>
      <c r="C50" s="94" t="str">
        <f>IF('処理用（さわらないようにお願いします）'!$G30="","",'処理用（さわらないようにお願いします）'!$G30)</f>
        <v/>
      </c>
      <c r="D50" s="95" t="str">
        <f>IF(基本データ入力!K30="","",基本データ入力!K30)</f>
        <v/>
      </c>
      <c r="E50" s="12"/>
      <c r="F50" s="11"/>
      <c r="G50" s="100"/>
      <c r="H50" s="101"/>
      <c r="I50" s="47"/>
      <c r="J50" s="13"/>
      <c r="K50" s="11"/>
      <c r="L50" s="100"/>
      <c r="M50" s="101"/>
      <c r="N50" s="47"/>
      <c r="O50" s="50"/>
      <c r="P50" s="66">
        <f t="shared" si="2"/>
        <v>0</v>
      </c>
      <c r="Q50" s="66">
        <f t="shared" si="3"/>
        <v>0</v>
      </c>
      <c r="R50" s="66">
        <f t="shared" si="4"/>
        <v>0</v>
      </c>
      <c r="S50" s="66">
        <f t="shared" si="5"/>
        <v>0</v>
      </c>
      <c r="T50" s="51">
        <f t="shared" si="6"/>
        <v>0</v>
      </c>
      <c r="U50" s="51">
        <f t="shared" si="7"/>
        <v>0</v>
      </c>
      <c r="V50" s="51" t="str">
        <f t="shared" si="8"/>
        <v/>
      </c>
      <c r="W50" s="51" t="str">
        <f t="shared" si="9"/>
        <v/>
      </c>
      <c r="X50" s="51" t="str">
        <f t="shared" si="10"/>
        <v/>
      </c>
      <c r="Y50" s="51" t="str">
        <f t="shared" si="11"/>
        <v/>
      </c>
      <c r="Z50" s="51" t="str">
        <f t="shared" si="12"/>
        <v/>
      </c>
      <c r="AA50" s="51" t="str">
        <f t="shared" si="13"/>
        <v/>
      </c>
      <c r="AB50" s="51" t="str">
        <f t="shared" si="14"/>
        <v/>
      </c>
      <c r="AC50" s="51" t="str">
        <f t="shared" si="15"/>
        <v/>
      </c>
      <c r="AD50" s="51" t="str">
        <f t="shared" si="16"/>
        <v/>
      </c>
      <c r="AE50" s="51" t="str">
        <f t="shared" si="17"/>
        <v/>
      </c>
      <c r="AF50" s="51" t="str">
        <f t="shared" si="18"/>
        <v/>
      </c>
      <c r="AG50" s="51" t="str">
        <f t="shared" si="19"/>
        <v/>
      </c>
      <c r="AI50" s="67">
        <f t="shared" si="20"/>
        <v>20</v>
      </c>
      <c r="AK50" s="106"/>
      <c r="AL50" s="69" t="s">
        <v>59</v>
      </c>
      <c r="AM50" s="61">
        <v>1433</v>
      </c>
      <c r="AN50" s="52"/>
      <c r="AO50" s="52"/>
      <c r="AP50" s="52"/>
      <c r="AQ50" s="52"/>
    </row>
    <row r="51" spans="1:43" ht="20.25" customHeight="1" x14ac:dyDescent="0.15">
      <c r="A51" s="94">
        <v>30</v>
      </c>
      <c r="B51" s="94" t="str">
        <f>IF(基本データ入力!J31="","",基本データ入力!J31)</f>
        <v/>
      </c>
      <c r="C51" s="94" t="str">
        <f>IF('処理用（さわらないようにお願いします）'!$G31="","",'処理用（さわらないようにお願いします）'!$G31)</f>
        <v/>
      </c>
      <c r="D51" s="95" t="str">
        <f>IF(基本データ入力!K31="","",基本データ入力!K31)</f>
        <v/>
      </c>
      <c r="E51" s="12"/>
      <c r="F51" s="11"/>
      <c r="G51" s="100"/>
      <c r="H51" s="101"/>
      <c r="I51" s="47"/>
      <c r="J51" s="13"/>
      <c r="K51" s="11"/>
      <c r="L51" s="100"/>
      <c r="M51" s="101"/>
      <c r="N51" s="47"/>
      <c r="O51" s="50"/>
      <c r="P51" s="66">
        <f t="shared" si="2"/>
        <v>0</v>
      </c>
      <c r="Q51" s="66">
        <f t="shared" si="3"/>
        <v>0</v>
      </c>
      <c r="R51" s="66">
        <f t="shared" si="4"/>
        <v>0</v>
      </c>
      <c r="S51" s="66">
        <f t="shared" si="5"/>
        <v>0</v>
      </c>
      <c r="T51" s="51">
        <f t="shared" si="6"/>
        <v>0</v>
      </c>
      <c r="U51" s="51">
        <f t="shared" si="7"/>
        <v>0</v>
      </c>
      <c r="V51" s="51" t="str">
        <f t="shared" si="8"/>
        <v/>
      </c>
      <c r="W51" s="51" t="str">
        <f t="shared" si="9"/>
        <v/>
      </c>
      <c r="X51" s="51" t="str">
        <f t="shared" si="10"/>
        <v/>
      </c>
      <c r="Y51" s="51" t="str">
        <f t="shared" si="11"/>
        <v/>
      </c>
      <c r="Z51" s="51" t="str">
        <f t="shared" si="12"/>
        <v/>
      </c>
      <c r="AA51" s="51" t="str">
        <f t="shared" si="13"/>
        <v/>
      </c>
      <c r="AB51" s="51" t="str">
        <f t="shared" si="14"/>
        <v/>
      </c>
      <c r="AC51" s="51" t="str">
        <f t="shared" si="15"/>
        <v/>
      </c>
      <c r="AD51" s="51" t="str">
        <f t="shared" si="16"/>
        <v/>
      </c>
      <c r="AE51" s="51" t="str">
        <f t="shared" si="17"/>
        <v/>
      </c>
      <c r="AF51" s="51" t="str">
        <f t="shared" si="18"/>
        <v/>
      </c>
      <c r="AG51" s="51" t="str">
        <f t="shared" si="19"/>
        <v/>
      </c>
      <c r="AI51" s="67">
        <f t="shared" si="20"/>
        <v>21</v>
      </c>
      <c r="AK51" s="106"/>
      <c r="AL51" s="69" t="s">
        <v>60</v>
      </c>
      <c r="AM51" s="61">
        <v>1434</v>
      </c>
      <c r="AN51" s="52"/>
      <c r="AO51" s="52"/>
      <c r="AP51" s="52"/>
      <c r="AQ51" s="52"/>
    </row>
    <row r="52" spans="1:43" ht="20.25" customHeight="1" x14ac:dyDescent="0.15">
      <c r="A52" s="94">
        <v>31</v>
      </c>
      <c r="B52" s="94" t="str">
        <f>IF(基本データ入力!J32="","",基本データ入力!J32)</f>
        <v/>
      </c>
      <c r="C52" s="94" t="str">
        <f>IF('処理用（さわらないようにお願いします）'!$G32="","",'処理用（さわらないようにお願いします）'!$G32)</f>
        <v/>
      </c>
      <c r="D52" s="95" t="str">
        <f>IF(基本データ入力!K32="","",基本データ入力!K32)</f>
        <v/>
      </c>
      <c r="E52" s="12"/>
      <c r="F52" s="11"/>
      <c r="G52" s="100"/>
      <c r="H52" s="101"/>
      <c r="I52" s="47"/>
      <c r="J52" s="13"/>
      <c r="K52" s="11"/>
      <c r="L52" s="100"/>
      <c r="M52" s="101"/>
      <c r="N52" s="47"/>
      <c r="O52" s="50"/>
      <c r="P52" s="66">
        <f t="shared" si="2"/>
        <v>0</v>
      </c>
      <c r="Q52" s="66">
        <f t="shared" si="3"/>
        <v>0</v>
      </c>
      <c r="R52" s="66">
        <f t="shared" si="4"/>
        <v>0</v>
      </c>
      <c r="S52" s="66">
        <f t="shared" si="5"/>
        <v>0</v>
      </c>
      <c r="T52" s="51">
        <f t="shared" si="6"/>
        <v>0</v>
      </c>
      <c r="U52" s="51">
        <f t="shared" si="7"/>
        <v>0</v>
      </c>
      <c r="V52" s="51" t="str">
        <f t="shared" si="8"/>
        <v/>
      </c>
      <c r="W52" s="51" t="str">
        <f t="shared" si="9"/>
        <v/>
      </c>
      <c r="X52" s="51" t="str">
        <f t="shared" si="10"/>
        <v/>
      </c>
      <c r="Y52" s="51" t="str">
        <f t="shared" si="11"/>
        <v/>
      </c>
      <c r="Z52" s="51" t="str">
        <f t="shared" si="12"/>
        <v/>
      </c>
      <c r="AA52" s="51" t="str">
        <f t="shared" si="13"/>
        <v/>
      </c>
      <c r="AB52" s="51" t="str">
        <f t="shared" si="14"/>
        <v/>
      </c>
      <c r="AC52" s="51" t="str">
        <f t="shared" si="15"/>
        <v/>
      </c>
      <c r="AD52" s="51" t="str">
        <f t="shared" si="16"/>
        <v/>
      </c>
      <c r="AE52" s="51" t="str">
        <f t="shared" si="17"/>
        <v/>
      </c>
      <c r="AF52" s="51" t="str">
        <f t="shared" si="18"/>
        <v/>
      </c>
      <c r="AG52" s="51" t="str">
        <f t="shared" si="19"/>
        <v/>
      </c>
      <c r="AI52" s="67">
        <f t="shared" si="20"/>
        <v>22</v>
      </c>
      <c r="AK52" s="106"/>
      <c r="AL52" s="69" t="s">
        <v>61</v>
      </c>
      <c r="AM52" s="61">
        <v>1435</v>
      </c>
      <c r="AN52" s="81"/>
      <c r="AO52" s="52"/>
      <c r="AP52" s="52"/>
      <c r="AQ52" s="52"/>
    </row>
    <row r="53" spans="1:43" ht="20.25" customHeight="1" thickBot="1" x14ac:dyDescent="0.2">
      <c r="A53" s="94">
        <v>32</v>
      </c>
      <c r="B53" s="94" t="str">
        <f>IF(基本データ入力!J33="","",基本データ入力!J33)</f>
        <v/>
      </c>
      <c r="C53" s="94" t="str">
        <f>IF('処理用（さわらないようにお願いします）'!$G33="","",'処理用（さわらないようにお願いします）'!$G33)</f>
        <v/>
      </c>
      <c r="D53" s="95" t="str">
        <f>IF(基本データ入力!K33="","",基本データ入力!K33)</f>
        <v/>
      </c>
      <c r="E53" s="12"/>
      <c r="F53" s="11"/>
      <c r="G53" s="100"/>
      <c r="H53" s="101"/>
      <c r="I53" s="47"/>
      <c r="J53" s="13"/>
      <c r="K53" s="11"/>
      <c r="L53" s="100"/>
      <c r="M53" s="101"/>
      <c r="N53" s="47"/>
      <c r="O53" s="50"/>
      <c r="P53" s="66">
        <f t="shared" si="2"/>
        <v>0</v>
      </c>
      <c r="Q53" s="66">
        <f t="shared" si="3"/>
        <v>0</v>
      </c>
      <c r="R53" s="66">
        <f t="shared" si="4"/>
        <v>0</v>
      </c>
      <c r="S53" s="66">
        <f t="shared" si="5"/>
        <v>0</v>
      </c>
      <c r="T53" s="51">
        <f t="shared" si="6"/>
        <v>0</v>
      </c>
      <c r="U53" s="51">
        <f t="shared" si="7"/>
        <v>0</v>
      </c>
      <c r="V53" s="51" t="str">
        <f t="shared" si="8"/>
        <v/>
      </c>
      <c r="W53" s="51" t="str">
        <f t="shared" si="9"/>
        <v/>
      </c>
      <c r="X53" s="51" t="str">
        <f t="shared" si="10"/>
        <v/>
      </c>
      <c r="Y53" s="51" t="str">
        <f t="shared" si="11"/>
        <v/>
      </c>
      <c r="Z53" s="51" t="str">
        <f t="shared" si="12"/>
        <v/>
      </c>
      <c r="AA53" s="51" t="str">
        <f t="shared" si="13"/>
        <v/>
      </c>
      <c r="AB53" s="51" t="str">
        <f t="shared" si="14"/>
        <v/>
      </c>
      <c r="AC53" s="51" t="str">
        <f t="shared" si="15"/>
        <v/>
      </c>
      <c r="AD53" s="51" t="str">
        <f t="shared" si="16"/>
        <v/>
      </c>
      <c r="AE53" s="51" t="str">
        <f t="shared" si="17"/>
        <v/>
      </c>
      <c r="AF53" s="51" t="str">
        <f t="shared" si="18"/>
        <v/>
      </c>
      <c r="AG53" s="51" t="str">
        <f t="shared" si="19"/>
        <v/>
      </c>
      <c r="AI53" s="67">
        <f t="shared" si="20"/>
        <v>23</v>
      </c>
      <c r="AK53" s="108"/>
      <c r="AL53" s="79" t="s">
        <v>61</v>
      </c>
      <c r="AM53" s="80">
        <v>1436</v>
      </c>
      <c r="AN53" s="81"/>
      <c r="AO53" s="52"/>
      <c r="AP53" s="52"/>
      <c r="AQ53" s="52"/>
    </row>
    <row r="54" spans="1:43" ht="20.25" customHeight="1" x14ac:dyDescent="0.15">
      <c r="A54" s="94">
        <v>33</v>
      </c>
      <c r="B54" s="94" t="str">
        <f>IF(基本データ入力!J34="","",基本データ入力!J34)</f>
        <v/>
      </c>
      <c r="C54" s="94" t="str">
        <f>IF('処理用（さわらないようにお願いします）'!$G34="","",'処理用（さわらないようにお願いします）'!$G34)</f>
        <v/>
      </c>
      <c r="D54" s="95" t="str">
        <f>IF(基本データ入力!K34="","",基本データ入力!K34)</f>
        <v/>
      </c>
      <c r="E54" s="12"/>
      <c r="F54" s="11"/>
      <c r="G54" s="100"/>
      <c r="H54" s="101"/>
      <c r="I54" s="47"/>
      <c r="J54" s="13"/>
      <c r="K54" s="11"/>
      <c r="L54" s="100"/>
      <c r="M54" s="101"/>
      <c r="N54" s="47"/>
      <c r="O54" s="50"/>
      <c r="P54" s="66">
        <f t="shared" si="2"/>
        <v>0</v>
      </c>
      <c r="Q54" s="66">
        <f t="shared" si="3"/>
        <v>0</v>
      </c>
      <c r="R54" s="66">
        <f t="shared" si="4"/>
        <v>0</v>
      </c>
      <c r="S54" s="66">
        <f t="shared" si="5"/>
        <v>0</v>
      </c>
      <c r="T54" s="51">
        <f t="shared" si="6"/>
        <v>0</v>
      </c>
      <c r="U54" s="51">
        <f t="shared" si="7"/>
        <v>0</v>
      </c>
      <c r="V54" s="51" t="str">
        <f t="shared" si="8"/>
        <v/>
      </c>
      <c r="W54" s="51" t="str">
        <f t="shared" si="9"/>
        <v/>
      </c>
      <c r="X54" s="51" t="str">
        <f t="shared" si="10"/>
        <v/>
      </c>
      <c r="Y54" s="51" t="str">
        <f t="shared" si="11"/>
        <v/>
      </c>
      <c r="Z54" s="51" t="str">
        <f t="shared" si="12"/>
        <v/>
      </c>
      <c r="AA54" s="51" t="str">
        <f t="shared" si="13"/>
        <v/>
      </c>
      <c r="AB54" s="51" t="str">
        <f t="shared" si="14"/>
        <v/>
      </c>
      <c r="AC54" s="51" t="str">
        <f t="shared" si="15"/>
        <v/>
      </c>
      <c r="AD54" s="51" t="str">
        <f t="shared" si="16"/>
        <v/>
      </c>
      <c r="AE54" s="51" t="str">
        <f t="shared" si="17"/>
        <v/>
      </c>
      <c r="AF54" s="51" t="str">
        <f t="shared" si="18"/>
        <v/>
      </c>
      <c r="AG54" s="51" t="str">
        <f t="shared" si="19"/>
        <v/>
      </c>
      <c r="AI54" s="67">
        <f t="shared" si="20"/>
        <v>24</v>
      </c>
      <c r="AK54" s="105" t="s">
        <v>127</v>
      </c>
      <c r="AL54" s="82" t="s">
        <v>57</v>
      </c>
      <c r="AM54" s="83">
        <v>2431</v>
      </c>
      <c r="AN54" s="81"/>
      <c r="AO54" s="52"/>
      <c r="AP54" s="52"/>
      <c r="AQ54" s="52"/>
    </row>
    <row r="55" spans="1:43" ht="20.25" customHeight="1" x14ac:dyDescent="0.15">
      <c r="A55" s="94">
        <v>34</v>
      </c>
      <c r="B55" s="94" t="str">
        <f>IF(基本データ入力!J35="","",基本データ入力!J35)</f>
        <v/>
      </c>
      <c r="C55" s="94" t="str">
        <f>IF('処理用（さわらないようにお願いします）'!$G35="","",'処理用（さわらないようにお願いします）'!$G35)</f>
        <v/>
      </c>
      <c r="D55" s="95" t="str">
        <f>IF(基本データ入力!K35="","",基本データ入力!K35)</f>
        <v/>
      </c>
      <c r="E55" s="12"/>
      <c r="F55" s="11"/>
      <c r="G55" s="100"/>
      <c r="H55" s="101"/>
      <c r="I55" s="47"/>
      <c r="J55" s="13"/>
      <c r="K55" s="11"/>
      <c r="L55" s="100"/>
      <c r="M55" s="101"/>
      <c r="N55" s="47"/>
      <c r="O55" s="50"/>
      <c r="P55" s="66">
        <f t="shared" si="2"/>
        <v>0</v>
      </c>
      <c r="Q55" s="66">
        <f t="shared" si="3"/>
        <v>0</v>
      </c>
      <c r="R55" s="66">
        <f t="shared" si="4"/>
        <v>0</v>
      </c>
      <c r="S55" s="66">
        <f t="shared" si="5"/>
        <v>0</v>
      </c>
      <c r="T55" s="51">
        <f t="shared" si="6"/>
        <v>0</v>
      </c>
      <c r="U55" s="51">
        <f t="shared" si="7"/>
        <v>0</v>
      </c>
      <c r="V55" s="51" t="str">
        <f t="shared" si="8"/>
        <v/>
      </c>
      <c r="W55" s="51" t="str">
        <f t="shared" si="9"/>
        <v/>
      </c>
      <c r="X55" s="51" t="str">
        <f t="shared" si="10"/>
        <v/>
      </c>
      <c r="Y55" s="51" t="str">
        <f t="shared" si="11"/>
        <v/>
      </c>
      <c r="Z55" s="51" t="str">
        <f t="shared" si="12"/>
        <v/>
      </c>
      <c r="AA55" s="51" t="str">
        <f t="shared" si="13"/>
        <v/>
      </c>
      <c r="AB55" s="51" t="str">
        <f t="shared" si="14"/>
        <v/>
      </c>
      <c r="AC55" s="51" t="str">
        <f t="shared" si="15"/>
        <v/>
      </c>
      <c r="AD55" s="51" t="str">
        <f t="shared" si="16"/>
        <v/>
      </c>
      <c r="AE55" s="51" t="str">
        <f t="shared" si="17"/>
        <v/>
      </c>
      <c r="AF55" s="51" t="str">
        <f t="shared" si="18"/>
        <v/>
      </c>
      <c r="AG55" s="51" t="str">
        <f t="shared" si="19"/>
        <v/>
      </c>
      <c r="AI55" s="67">
        <f t="shared" si="20"/>
        <v>25</v>
      </c>
      <c r="AK55" s="107" t="s">
        <v>89</v>
      </c>
      <c r="AL55" s="69" t="s">
        <v>58</v>
      </c>
      <c r="AM55" s="61">
        <v>2432</v>
      </c>
      <c r="AN55" s="81"/>
      <c r="AO55" s="81"/>
      <c r="AP55" s="81"/>
      <c r="AQ55" s="81"/>
    </row>
    <row r="56" spans="1:43" ht="20.25" customHeight="1" x14ac:dyDescent="0.15">
      <c r="A56" s="94">
        <v>35</v>
      </c>
      <c r="B56" s="94" t="str">
        <f>IF(基本データ入力!J36="","",基本データ入力!J36)</f>
        <v/>
      </c>
      <c r="C56" s="94" t="str">
        <f>IF('処理用（さわらないようにお願いします）'!$G36="","",'処理用（さわらないようにお願いします）'!$G36)</f>
        <v/>
      </c>
      <c r="D56" s="95" t="str">
        <f>IF(基本データ入力!K36="","",基本データ入力!K36)</f>
        <v/>
      </c>
      <c r="E56" s="12"/>
      <c r="F56" s="11"/>
      <c r="G56" s="100"/>
      <c r="H56" s="101"/>
      <c r="I56" s="47"/>
      <c r="J56" s="13"/>
      <c r="K56" s="11"/>
      <c r="L56" s="100"/>
      <c r="M56" s="101"/>
      <c r="N56" s="47"/>
      <c r="O56" s="50"/>
      <c r="P56" s="66">
        <f t="shared" si="2"/>
        <v>0</v>
      </c>
      <c r="Q56" s="66">
        <f t="shared" si="3"/>
        <v>0</v>
      </c>
      <c r="R56" s="66">
        <f t="shared" si="4"/>
        <v>0</v>
      </c>
      <c r="S56" s="66">
        <f t="shared" si="5"/>
        <v>0</v>
      </c>
      <c r="T56" s="51">
        <f t="shared" si="6"/>
        <v>0</v>
      </c>
      <c r="U56" s="51">
        <f t="shared" si="7"/>
        <v>0</v>
      </c>
      <c r="V56" s="51" t="str">
        <f t="shared" si="8"/>
        <v/>
      </c>
      <c r="W56" s="51" t="str">
        <f t="shared" si="9"/>
        <v/>
      </c>
      <c r="X56" s="51" t="str">
        <f t="shared" si="10"/>
        <v/>
      </c>
      <c r="Y56" s="51" t="str">
        <f t="shared" si="11"/>
        <v/>
      </c>
      <c r="Z56" s="51" t="str">
        <f t="shared" si="12"/>
        <v/>
      </c>
      <c r="AA56" s="51" t="str">
        <f t="shared" si="13"/>
        <v/>
      </c>
      <c r="AB56" s="51" t="str">
        <f t="shared" si="14"/>
        <v/>
      </c>
      <c r="AC56" s="51" t="str">
        <f t="shared" si="15"/>
        <v/>
      </c>
      <c r="AD56" s="51" t="str">
        <f t="shared" si="16"/>
        <v/>
      </c>
      <c r="AE56" s="51" t="str">
        <f t="shared" si="17"/>
        <v/>
      </c>
      <c r="AF56" s="51" t="str">
        <f t="shared" si="18"/>
        <v/>
      </c>
      <c r="AG56" s="51" t="str">
        <f t="shared" si="19"/>
        <v/>
      </c>
      <c r="AI56" s="67">
        <f t="shared" si="20"/>
        <v>26</v>
      </c>
      <c r="AK56" s="106"/>
      <c r="AL56" s="69" t="s">
        <v>59</v>
      </c>
      <c r="AM56" s="61">
        <v>2433</v>
      </c>
      <c r="AN56" s="81"/>
      <c r="AO56" s="81"/>
      <c r="AP56" s="81"/>
      <c r="AQ56" s="81"/>
    </row>
    <row r="57" spans="1:43" ht="20.25" customHeight="1" x14ac:dyDescent="0.15">
      <c r="A57" s="94">
        <v>36</v>
      </c>
      <c r="B57" s="94" t="str">
        <f>IF(基本データ入力!J37="","",基本データ入力!J37)</f>
        <v/>
      </c>
      <c r="C57" s="94" t="str">
        <f>IF('処理用（さわらないようにお願いします）'!$G37="","",'処理用（さわらないようにお願いします）'!$G37)</f>
        <v/>
      </c>
      <c r="D57" s="95" t="str">
        <f>IF(基本データ入力!K37="","",基本データ入力!K37)</f>
        <v/>
      </c>
      <c r="E57" s="12"/>
      <c r="F57" s="11"/>
      <c r="G57" s="100"/>
      <c r="H57" s="101"/>
      <c r="I57" s="47"/>
      <c r="J57" s="13"/>
      <c r="K57" s="11"/>
      <c r="L57" s="100"/>
      <c r="M57" s="101"/>
      <c r="N57" s="47"/>
      <c r="O57" s="50"/>
      <c r="P57" s="66">
        <f t="shared" si="2"/>
        <v>0</v>
      </c>
      <c r="Q57" s="66">
        <f t="shared" si="3"/>
        <v>0</v>
      </c>
      <c r="R57" s="66">
        <f t="shared" si="4"/>
        <v>0</v>
      </c>
      <c r="S57" s="66">
        <f t="shared" si="5"/>
        <v>0</v>
      </c>
      <c r="T57" s="51">
        <f t="shared" si="6"/>
        <v>0</v>
      </c>
      <c r="U57" s="51">
        <f t="shared" si="7"/>
        <v>0</v>
      </c>
      <c r="V57" s="51" t="str">
        <f t="shared" si="8"/>
        <v/>
      </c>
      <c r="W57" s="51" t="str">
        <f t="shared" si="9"/>
        <v/>
      </c>
      <c r="X57" s="51" t="str">
        <f t="shared" si="10"/>
        <v/>
      </c>
      <c r="Y57" s="51" t="str">
        <f t="shared" si="11"/>
        <v/>
      </c>
      <c r="Z57" s="51" t="str">
        <f t="shared" si="12"/>
        <v/>
      </c>
      <c r="AA57" s="51" t="str">
        <f t="shared" si="13"/>
        <v/>
      </c>
      <c r="AB57" s="51" t="str">
        <f t="shared" si="14"/>
        <v/>
      </c>
      <c r="AC57" s="51" t="str">
        <f t="shared" si="15"/>
        <v/>
      </c>
      <c r="AD57" s="51" t="str">
        <f t="shared" si="16"/>
        <v/>
      </c>
      <c r="AE57" s="51" t="str">
        <f t="shared" si="17"/>
        <v/>
      </c>
      <c r="AF57" s="51" t="str">
        <f t="shared" si="18"/>
        <v/>
      </c>
      <c r="AG57" s="51" t="str">
        <f t="shared" si="19"/>
        <v/>
      </c>
      <c r="AI57" s="67">
        <f t="shared" si="20"/>
        <v>27</v>
      </c>
      <c r="AK57" s="106"/>
      <c r="AL57" s="69" t="s">
        <v>60</v>
      </c>
      <c r="AM57" s="61">
        <v>2434</v>
      </c>
      <c r="AN57" s="81"/>
      <c r="AO57" s="81"/>
      <c r="AP57" s="81"/>
      <c r="AQ57" s="81"/>
    </row>
    <row r="58" spans="1:43" ht="20.25" customHeight="1" x14ac:dyDescent="0.15">
      <c r="A58" s="94">
        <v>37</v>
      </c>
      <c r="B58" s="94" t="str">
        <f>IF(基本データ入力!J38="","",基本データ入力!J38)</f>
        <v/>
      </c>
      <c r="C58" s="94" t="str">
        <f>IF('処理用（さわらないようにお願いします）'!$G38="","",'処理用（さわらないようにお願いします）'!$G38)</f>
        <v/>
      </c>
      <c r="D58" s="95" t="str">
        <f>IF(基本データ入力!K38="","",基本データ入力!K38)</f>
        <v/>
      </c>
      <c r="E58" s="12"/>
      <c r="F58" s="11"/>
      <c r="G58" s="100"/>
      <c r="H58" s="101"/>
      <c r="I58" s="47"/>
      <c r="J58" s="13"/>
      <c r="K58" s="11"/>
      <c r="L58" s="100"/>
      <c r="M58" s="101"/>
      <c r="N58" s="47"/>
      <c r="O58" s="50"/>
      <c r="P58" s="66">
        <f t="shared" si="2"/>
        <v>0</v>
      </c>
      <c r="Q58" s="66">
        <f t="shared" si="3"/>
        <v>0</v>
      </c>
      <c r="R58" s="66">
        <f t="shared" si="4"/>
        <v>0</v>
      </c>
      <c r="S58" s="66">
        <f t="shared" si="5"/>
        <v>0</v>
      </c>
      <c r="T58" s="51">
        <f t="shared" si="6"/>
        <v>0</v>
      </c>
      <c r="U58" s="51">
        <f t="shared" si="7"/>
        <v>0</v>
      </c>
      <c r="V58" s="51" t="str">
        <f t="shared" si="8"/>
        <v/>
      </c>
      <c r="W58" s="51" t="str">
        <f t="shared" si="9"/>
        <v/>
      </c>
      <c r="X58" s="51" t="str">
        <f t="shared" si="10"/>
        <v/>
      </c>
      <c r="Y58" s="51" t="str">
        <f t="shared" si="11"/>
        <v/>
      </c>
      <c r="Z58" s="51" t="str">
        <f t="shared" si="12"/>
        <v/>
      </c>
      <c r="AA58" s="51" t="str">
        <f t="shared" si="13"/>
        <v/>
      </c>
      <c r="AB58" s="51" t="str">
        <f t="shared" si="14"/>
        <v/>
      </c>
      <c r="AC58" s="51" t="str">
        <f t="shared" si="15"/>
        <v/>
      </c>
      <c r="AD58" s="51" t="str">
        <f t="shared" si="16"/>
        <v/>
      </c>
      <c r="AE58" s="51" t="str">
        <f t="shared" si="17"/>
        <v/>
      </c>
      <c r="AF58" s="51" t="str">
        <f t="shared" si="18"/>
        <v/>
      </c>
      <c r="AG58" s="51" t="str">
        <f t="shared" si="19"/>
        <v/>
      </c>
      <c r="AI58" s="67">
        <f t="shared" si="20"/>
        <v>28</v>
      </c>
      <c r="AK58" s="106"/>
      <c r="AL58" s="69" t="s">
        <v>61</v>
      </c>
      <c r="AM58" s="61">
        <v>2435</v>
      </c>
      <c r="AN58" s="81"/>
      <c r="AO58" s="81"/>
      <c r="AP58" s="81"/>
      <c r="AQ58" s="81"/>
    </row>
    <row r="59" spans="1:43" ht="20.25" customHeight="1" thickBot="1" x14ac:dyDescent="0.2">
      <c r="A59" s="94">
        <v>38</v>
      </c>
      <c r="B59" s="94" t="str">
        <f>IF(基本データ入力!J39="","",基本データ入力!J39)</f>
        <v/>
      </c>
      <c r="C59" s="94" t="str">
        <f>IF('処理用（さわらないようにお願いします）'!$G39="","",'処理用（さわらないようにお願いします）'!$G39)</f>
        <v/>
      </c>
      <c r="D59" s="95" t="str">
        <f>IF(基本データ入力!K39="","",基本データ入力!K39)</f>
        <v/>
      </c>
      <c r="E59" s="12"/>
      <c r="F59" s="11"/>
      <c r="G59" s="100"/>
      <c r="H59" s="101"/>
      <c r="I59" s="47"/>
      <c r="J59" s="13"/>
      <c r="K59" s="11"/>
      <c r="L59" s="100"/>
      <c r="M59" s="101"/>
      <c r="N59" s="47"/>
      <c r="O59" s="50"/>
      <c r="P59" s="66">
        <f t="shared" si="2"/>
        <v>0</v>
      </c>
      <c r="Q59" s="66">
        <f t="shared" si="3"/>
        <v>0</v>
      </c>
      <c r="R59" s="66">
        <f t="shared" si="4"/>
        <v>0</v>
      </c>
      <c r="S59" s="66">
        <f t="shared" si="5"/>
        <v>0</v>
      </c>
      <c r="T59" s="51">
        <f t="shared" si="6"/>
        <v>0</v>
      </c>
      <c r="U59" s="51">
        <f t="shared" si="7"/>
        <v>0</v>
      </c>
      <c r="V59" s="51" t="str">
        <f t="shared" si="8"/>
        <v/>
      </c>
      <c r="W59" s="51" t="str">
        <f t="shared" si="9"/>
        <v/>
      </c>
      <c r="X59" s="51" t="str">
        <f t="shared" si="10"/>
        <v/>
      </c>
      <c r="Y59" s="51" t="str">
        <f t="shared" si="11"/>
        <v/>
      </c>
      <c r="Z59" s="51" t="str">
        <f t="shared" si="12"/>
        <v/>
      </c>
      <c r="AA59" s="51" t="str">
        <f t="shared" si="13"/>
        <v/>
      </c>
      <c r="AB59" s="51" t="str">
        <f t="shared" si="14"/>
        <v/>
      </c>
      <c r="AC59" s="51" t="str">
        <f t="shared" si="15"/>
        <v/>
      </c>
      <c r="AD59" s="51" t="str">
        <f t="shared" si="16"/>
        <v/>
      </c>
      <c r="AE59" s="51" t="str">
        <f t="shared" si="17"/>
        <v/>
      </c>
      <c r="AF59" s="51" t="str">
        <f t="shared" si="18"/>
        <v/>
      </c>
      <c r="AG59" s="51" t="str">
        <f t="shared" si="19"/>
        <v/>
      </c>
      <c r="AI59" s="67">
        <f t="shared" si="20"/>
        <v>29</v>
      </c>
      <c r="AK59" s="106"/>
      <c r="AL59" s="75" t="s">
        <v>61</v>
      </c>
      <c r="AM59" s="76">
        <v>2436</v>
      </c>
      <c r="AN59" s="81"/>
      <c r="AO59" s="81"/>
      <c r="AP59" s="81"/>
      <c r="AQ59" s="81"/>
    </row>
    <row r="60" spans="1:43" ht="20.25" customHeight="1" x14ac:dyDescent="0.15">
      <c r="A60" s="94">
        <v>39</v>
      </c>
      <c r="B60" s="94" t="str">
        <f>IF(基本データ入力!J40="","",基本データ入力!J40)</f>
        <v/>
      </c>
      <c r="C60" s="94" t="str">
        <f>IF('処理用（さわらないようにお願いします）'!$G40="","",'処理用（さわらないようにお願いします）'!$G40)</f>
        <v/>
      </c>
      <c r="D60" s="95" t="str">
        <f>IF(基本データ入力!K40="","",基本データ入力!K40)</f>
        <v/>
      </c>
      <c r="E60" s="12"/>
      <c r="F60" s="11"/>
      <c r="G60" s="100"/>
      <c r="H60" s="101"/>
      <c r="I60" s="47"/>
      <c r="J60" s="13"/>
      <c r="K60" s="11"/>
      <c r="L60" s="100"/>
      <c r="M60" s="101"/>
      <c r="N60" s="47"/>
      <c r="O60" s="50"/>
      <c r="P60" s="66">
        <f t="shared" si="2"/>
        <v>0</v>
      </c>
      <c r="Q60" s="66">
        <f t="shared" si="3"/>
        <v>0</v>
      </c>
      <c r="R60" s="66">
        <f t="shared" si="4"/>
        <v>0</v>
      </c>
      <c r="S60" s="66">
        <f t="shared" si="5"/>
        <v>0</v>
      </c>
      <c r="T60" s="51">
        <f t="shared" si="6"/>
        <v>0</v>
      </c>
      <c r="U60" s="51">
        <f t="shared" si="7"/>
        <v>0</v>
      </c>
      <c r="V60" s="51" t="str">
        <f t="shared" si="8"/>
        <v/>
      </c>
      <c r="W60" s="51" t="str">
        <f t="shared" si="9"/>
        <v/>
      </c>
      <c r="X60" s="51" t="str">
        <f t="shared" si="10"/>
        <v/>
      </c>
      <c r="Y60" s="51" t="str">
        <f t="shared" si="11"/>
        <v/>
      </c>
      <c r="Z60" s="51" t="str">
        <f t="shared" si="12"/>
        <v/>
      </c>
      <c r="AA60" s="51" t="str">
        <f t="shared" si="13"/>
        <v/>
      </c>
      <c r="AB60" s="51" t="str">
        <f t="shared" si="14"/>
        <v/>
      </c>
      <c r="AC60" s="51" t="str">
        <f t="shared" si="15"/>
        <v/>
      </c>
      <c r="AD60" s="51" t="str">
        <f t="shared" si="16"/>
        <v/>
      </c>
      <c r="AE60" s="51" t="str">
        <f t="shared" si="17"/>
        <v/>
      </c>
      <c r="AF60" s="51" t="str">
        <f t="shared" si="18"/>
        <v/>
      </c>
      <c r="AG60" s="51" t="str">
        <f t="shared" si="19"/>
        <v/>
      </c>
      <c r="AI60" s="67">
        <f t="shared" si="20"/>
        <v>30</v>
      </c>
      <c r="AK60" s="105" t="s">
        <v>126</v>
      </c>
      <c r="AL60" s="77" t="s">
        <v>57</v>
      </c>
      <c r="AM60" s="78">
        <v>411</v>
      </c>
      <c r="AN60" s="81"/>
      <c r="AO60" s="81"/>
      <c r="AP60" s="81"/>
      <c r="AQ60" s="81"/>
    </row>
    <row r="61" spans="1:43" ht="20.25" customHeight="1" x14ac:dyDescent="0.15">
      <c r="A61" s="94">
        <v>40</v>
      </c>
      <c r="B61" s="94" t="str">
        <f>IF(基本データ入力!J41="","",基本データ入力!J41)</f>
        <v/>
      </c>
      <c r="C61" s="94" t="str">
        <f>IF('処理用（さわらないようにお願いします）'!$G41="","",'処理用（さわらないようにお願いします）'!$G41)</f>
        <v/>
      </c>
      <c r="D61" s="95" t="str">
        <f>IF(基本データ入力!K41="","",基本データ入力!K41)</f>
        <v/>
      </c>
      <c r="E61" s="12"/>
      <c r="F61" s="11"/>
      <c r="G61" s="100"/>
      <c r="H61" s="101"/>
      <c r="I61" s="47"/>
      <c r="J61" s="13"/>
      <c r="K61" s="11"/>
      <c r="L61" s="100"/>
      <c r="M61" s="101"/>
      <c r="N61" s="47"/>
      <c r="O61" s="50"/>
      <c r="P61" s="66">
        <f t="shared" si="2"/>
        <v>0</v>
      </c>
      <c r="Q61" s="66">
        <f t="shared" si="3"/>
        <v>0</v>
      </c>
      <c r="R61" s="66">
        <f t="shared" si="4"/>
        <v>0</v>
      </c>
      <c r="S61" s="66">
        <f t="shared" si="5"/>
        <v>0</v>
      </c>
      <c r="T61" s="51">
        <f t="shared" si="6"/>
        <v>0</v>
      </c>
      <c r="U61" s="51">
        <f t="shared" si="7"/>
        <v>0</v>
      </c>
      <c r="V61" s="51" t="str">
        <f t="shared" si="8"/>
        <v/>
      </c>
      <c r="W61" s="51" t="str">
        <f t="shared" si="9"/>
        <v/>
      </c>
      <c r="X61" s="51" t="str">
        <f t="shared" si="10"/>
        <v/>
      </c>
      <c r="Y61" s="51" t="str">
        <f t="shared" si="11"/>
        <v/>
      </c>
      <c r="Z61" s="51" t="str">
        <f t="shared" si="12"/>
        <v/>
      </c>
      <c r="AA61" s="51" t="str">
        <f t="shared" si="13"/>
        <v/>
      </c>
      <c r="AB61" s="51" t="str">
        <f t="shared" si="14"/>
        <v/>
      </c>
      <c r="AC61" s="51" t="str">
        <f t="shared" si="15"/>
        <v/>
      </c>
      <c r="AD61" s="51" t="str">
        <f t="shared" si="16"/>
        <v/>
      </c>
      <c r="AE61" s="51" t="str">
        <f t="shared" si="17"/>
        <v/>
      </c>
      <c r="AF61" s="51" t="str">
        <f t="shared" si="18"/>
        <v/>
      </c>
      <c r="AG61" s="51" t="str">
        <f t="shared" si="19"/>
        <v/>
      </c>
      <c r="AI61" s="67">
        <f t="shared" si="20"/>
        <v>31</v>
      </c>
      <c r="AK61" s="106"/>
      <c r="AL61" s="69" t="s">
        <v>58</v>
      </c>
      <c r="AM61" s="61">
        <v>412</v>
      </c>
      <c r="AN61" s="81"/>
      <c r="AO61" s="81"/>
      <c r="AP61" s="81"/>
      <c r="AQ61" s="81"/>
    </row>
    <row r="62" spans="1:43" ht="20.25" customHeight="1" x14ac:dyDescent="0.15">
      <c r="A62" s="94">
        <v>41</v>
      </c>
      <c r="B62" s="94" t="str">
        <f>IF(基本データ入力!J42="","",基本データ入力!J42)</f>
        <v/>
      </c>
      <c r="C62" s="94" t="str">
        <f>IF('処理用（さわらないようにお願いします）'!$G42="","",'処理用（さわらないようにお願いします）'!$G42)</f>
        <v/>
      </c>
      <c r="D62" s="95" t="str">
        <f>IF(基本データ入力!K42="","",基本データ入力!K42)</f>
        <v/>
      </c>
      <c r="E62" s="12"/>
      <c r="F62" s="11"/>
      <c r="G62" s="100"/>
      <c r="H62" s="101"/>
      <c r="I62" s="47"/>
      <c r="J62" s="13"/>
      <c r="K62" s="11"/>
      <c r="L62" s="100"/>
      <c r="M62" s="101"/>
      <c r="N62" s="47"/>
      <c r="O62" s="50"/>
      <c r="P62" s="66">
        <f t="shared" si="2"/>
        <v>0</v>
      </c>
      <c r="Q62" s="66">
        <f t="shared" si="3"/>
        <v>0</v>
      </c>
      <c r="R62" s="66">
        <f t="shared" si="4"/>
        <v>0</v>
      </c>
      <c r="S62" s="66">
        <f t="shared" si="5"/>
        <v>0</v>
      </c>
      <c r="T62" s="51">
        <f t="shared" si="6"/>
        <v>0</v>
      </c>
      <c r="U62" s="51">
        <f t="shared" si="7"/>
        <v>0</v>
      </c>
      <c r="V62" s="51" t="str">
        <f t="shared" si="8"/>
        <v/>
      </c>
      <c r="W62" s="51" t="str">
        <f t="shared" si="9"/>
        <v/>
      </c>
      <c r="X62" s="51" t="str">
        <f t="shared" si="10"/>
        <v/>
      </c>
      <c r="Y62" s="51" t="str">
        <f t="shared" si="11"/>
        <v/>
      </c>
      <c r="Z62" s="51" t="str">
        <f t="shared" si="12"/>
        <v/>
      </c>
      <c r="AA62" s="51" t="str">
        <f t="shared" si="13"/>
        <v/>
      </c>
      <c r="AB62" s="51" t="str">
        <f t="shared" si="14"/>
        <v/>
      </c>
      <c r="AC62" s="51" t="str">
        <f t="shared" si="15"/>
        <v/>
      </c>
      <c r="AD62" s="51" t="str">
        <f t="shared" si="16"/>
        <v/>
      </c>
      <c r="AE62" s="51" t="str">
        <f t="shared" si="17"/>
        <v/>
      </c>
      <c r="AF62" s="51" t="str">
        <f t="shared" si="18"/>
        <v/>
      </c>
      <c r="AG62" s="51" t="str">
        <f t="shared" si="19"/>
        <v/>
      </c>
      <c r="AI62" s="67">
        <f t="shared" si="20"/>
        <v>32</v>
      </c>
      <c r="AK62" s="106"/>
      <c r="AL62" s="69" t="s">
        <v>59</v>
      </c>
      <c r="AM62" s="61">
        <v>413</v>
      </c>
      <c r="AN62" s="81"/>
      <c r="AO62" s="81"/>
      <c r="AP62" s="81"/>
      <c r="AQ62" s="81"/>
    </row>
    <row r="63" spans="1:43" ht="20.25" customHeight="1" x14ac:dyDescent="0.15">
      <c r="A63" s="94">
        <v>42</v>
      </c>
      <c r="B63" s="94" t="str">
        <f>IF(基本データ入力!J43="","",基本データ入力!J43)</f>
        <v/>
      </c>
      <c r="C63" s="94" t="str">
        <f>IF('処理用（さわらないようにお願いします）'!$G43="","",'処理用（さわらないようにお願いします）'!$G43)</f>
        <v/>
      </c>
      <c r="D63" s="95" t="str">
        <f>IF(基本データ入力!K43="","",基本データ入力!K43)</f>
        <v/>
      </c>
      <c r="E63" s="12"/>
      <c r="F63" s="11"/>
      <c r="G63" s="100"/>
      <c r="H63" s="101"/>
      <c r="I63" s="47"/>
      <c r="J63" s="13"/>
      <c r="K63" s="11"/>
      <c r="L63" s="100"/>
      <c r="M63" s="101"/>
      <c r="N63" s="47"/>
      <c r="O63" s="50"/>
      <c r="P63" s="66">
        <f t="shared" ref="P63:P94" si="37">IF($B54=1,COUNT($E54:$H54),0)-Q63</f>
        <v>0</v>
      </c>
      <c r="Q63" s="66">
        <f t="shared" ref="Q63:Q94" si="38">IF($B54=1,COUNTIF($E54:$H54,901),0)</f>
        <v>0</v>
      </c>
      <c r="R63" s="66">
        <f t="shared" ref="R63:R94" si="39">IF($B54=2,COUNT($E54:$H54),0)-S63</f>
        <v>0</v>
      </c>
      <c r="S63" s="66">
        <f t="shared" ref="S63:S94" si="40">IF($B54=2,COUNTIF($E54:$H54,901),0)</f>
        <v>0</v>
      </c>
      <c r="T63" s="51">
        <f t="shared" ref="T63:T94" si="41">IF($B54=1,IF($I54="",0,IF(VALUE(RIGHTB($I54,1))=1,1,0)),0)</f>
        <v>0</v>
      </c>
      <c r="U63" s="51">
        <f t="shared" ref="U63:U94" si="42">IF($B54=2,IF($I54="",0,IF(VALUE(RIGHTB($I54,1))=1,1,0)),0)</f>
        <v>0</v>
      </c>
      <c r="V63" s="51" t="str">
        <f t="shared" ref="V63:V94" si="43">IF(E54="","",VLOOKUP(E54+1000*$B54,IF($B54=1,$AR$13:$AR$30,$AS$13:$AS$30),1,0))</f>
        <v/>
      </c>
      <c r="W63" s="51" t="str">
        <f t="shared" ref="W63:W94" si="44">IF(F54="","",VLOOKUP(F54+1000*$B54,IF($B54=1,$AR$13:$AR$30,$AS$13:$AS$30),1,0))</f>
        <v/>
      </c>
      <c r="X63" s="51" t="str">
        <f t="shared" ref="X63:X94" si="45">IF(G54="","",VLOOKUP(G54+1000*$B54,IF($B54=1,$AR$13:$AR$30,$AS$13:$AS$30),1,0))</f>
        <v/>
      </c>
      <c r="Y63" s="51" t="str">
        <f t="shared" ref="Y63:Y94" si="46">IF(H54="","",VLOOKUP(H54+1000*$B54,IF($B54=1,$AR$13:$AR$30,$AS$13:$AS$30),1,0))</f>
        <v/>
      </c>
      <c r="Z63" s="51" t="str">
        <f t="shared" ref="Z63:Z94" si="47">IF(J54="","",VLOOKUP(E54,$AO$4:$AQ$36,2,0))</f>
        <v/>
      </c>
      <c r="AA63" s="51" t="str">
        <f t="shared" ref="AA63:AA94" si="48">IF(J54="","",VLOOKUP(E54,$AO$4:$AQ$36,3,0))</f>
        <v/>
      </c>
      <c r="AB63" s="51" t="str">
        <f t="shared" ref="AB63:AB94" si="49">IF(K54="","",VLOOKUP(F54,$AO$4:$AQ$36,2,0))</f>
        <v/>
      </c>
      <c r="AC63" s="51" t="str">
        <f t="shared" ref="AC63:AC94" si="50">IF(K54="","",VLOOKUP(F54,$AO$4:$AQ$36,3,0))</f>
        <v/>
      </c>
      <c r="AD63" s="51" t="str">
        <f t="shared" ref="AD63:AD94" si="51">IF(L54="","",VLOOKUP(G54,$AO$4:$AQ$36,2,0))</f>
        <v/>
      </c>
      <c r="AE63" s="51" t="str">
        <f t="shared" ref="AE63:AE94" si="52">IF(L54="","",VLOOKUP(G54,$AO$4:$AQ$36,3,0))</f>
        <v/>
      </c>
      <c r="AF63" s="51" t="str">
        <f t="shared" ref="AF63:AF94" si="53">IF(M54="","",VLOOKUP(H54,$AO$4:$AQ$36,2,0))</f>
        <v/>
      </c>
      <c r="AG63" s="51" t="str">
        <f t="shared" ref="AG63:AG94" si="54">IF(M54="","",VLOOKUP(H54,$AO$4:$AQ$36,3,0))</f>
        <v/>
      </c>
      <c r="AI63" s="67">
        <f t="shared" ref="AI63:AI94" si="55">IF(ISERROR(SUM(V63:Y63))=TRUE,"×",A54)</f>
        <v>33</v>
      </c>
      <c r="AK63" s="106"/>
      <c r="AL63" s="69" t="s">
        <v>60</v>
      </c>
      <c r="AM63" s="61">
        <v>414</v>
      </c>
      <c r="AN63" s="81"/>
      <c r="AO63" s="81"/>
      <c r="AP63" s="81"/>
      <c r="AQ63" s="81"/>
    </row>
    <row r="64" spans="1:43" ht="20.25" customHeight="1" x14ac:dyDescent="0.15">
      <c r="A64" s="94">
        <v>43</v>
      </c>
      <c r="B64" s="94" t="str">
        <f>IF(基本データ入力!J44="","",基本データ入力!J44)</f>
        <v/>
      </c>
      <c r="C64" s="94" t="str">
        <f>IF('処理用（さわらないようにお願いします）'!$G44="","",'処理用（さわらないようにお願いします）'!$G44)</f>
        <v/>
      </c>
      <c r="D64" s="95" t="str">
        <f>IF(基本データ入力!K44="","",基本データ入力!K44)</f>
        <v/>
      </c>
      <c r="E64" s="12"/>
      <c r="F64" s="11"/>
      <c r="G64" s="100"/>
      <c r="H64" s="101"/>
      <c r="I64" s="47"/>
      <c r="J64" s="13"/>
      <c r="K64" s="11"/>
      <c r="L64" s="100"/>
      <c r="M64" s="101"/>
      <c r="N64" s="47"/>
      <c r="O64" s="50"/>
      <c r="P64" s="66">
        <f t="shared" si="37"/>
        <v>0</v>
      </c>
      <c r="Q64" s="66">
        <f t="shared" si="38"/>
        <v>0</v>
      </c>
      <c r="R64" s="66">
        <f t="shared" si="39"/>
        <v>0</v>
      </c>
      <c r="S64" s="66">
        <f t="shared" si="40"/>
        <v>0</v>
      </c>
      <c r="T64" s="51">
        <f t="shared" si="41"/>
        <v>0</v>
      </c>
      <c r="U64" s="51">
        <f t="shared" si="42"/>
        <v>0</v>
      </c>
      <c r="V64" s="51" t="str">
        <f t="shared" si="43"/>
        <v/>
      </c>
      <c r="W64" s="51" t="str">
        <f t="shared" si="44"/>
        <v/>
      </c>
      <c r="X64" s="51" t="str">
        <f t="shared" si="45"/>
        <v/>
      </c>
      <c r="Y64" s="51" t="str">
        <f t="shared" si="46"/>
        <v/>
      </c>
      <c r="Z64" s="51" t="str">
        <f t="shared" si="47"/>
        <v/>
      </c>
      <c r="AA64" s="51" t="str">
        <f t="shared" si="48"/>
        <v/>
      </c>
      <c r="AB64" s="51" t="str">
        <f t="shared" si="49"/>
        <v/>
      </c>
      <c r="AC64" s="51" t="str">
        <f t="shared" si="50"/>
        <v/>
      </c>
      <c r="AD64" s="51" t="str">
        <f t="shared" si="51"/>
        <v/>
      </c>
      <c r="AE64" s="51" t="str">
        <f t="shared" si="52"/>
        <v/>
      </c>
      <c r="AF64" s="51" t="str">
        <f t="shared" si="53"/>
        <v/>
      </c>
      <c r="AG64" s="51" t="str">
        <f t="shared" si="54"/>
        <v/>
      </c>
      <c r="AI64" s="67">
        <f t="shared" si="55"/>
        <v>34</v>
      </c>
      <c r="AK64" s="106"/>
      <c r="AL64" s="69" t="s">
        <v>61</v>
      </c>
      <c r="AM64" s="61">
        <v>415</v>
      </c>
      <c r="AN64" s="81"/>
      <c r="AO64" s="81"/>
      <c r="AP64" s="81"/>
      <c r="AQ64" s="81"/>
    </row>
    <row r="65" spans="1:43" ht="20.25" customHeight="1" thickBot="1" x14ac:dyDescent="0.2">
      <c r="A65" s="94">
        <v>44</v>
      </c>
      <c r="B65" s="94" t="str">
        <f>IF(基本データ入力!J45="","",基本データ入力!J45)</f>
        <v/>
      </c>
      <c r="C65" s="94" t="str">
        <f>IF('処理用（さわらないようにお願いします）'!$G45="","",'処理用（さわらないようにお願いします）'!$G45)</f>
        <v/>
      </c>
      <c r="D65" s="95" t="str">
        <f>IF(基本データ入力!K45="","",基本データ入力!K45)</f>
        <v/>
      </c>
      <c r="E65" s="12"/>
      <c r="F65" s="11"/>
      <c r="G65" s="100"/>
      <c r="H65" s="101"/>
      <c r="I65" s="47"/>
      <c r="J65" s="13"/>
      <c r="K65" s="11"/>
      <c r="L65" s="100"/>
      <c r="M65" s="101"/>
      <c r="N65" s="47"/>
      <c r="O65" s="50"/>
      <c r="P65" s="66">
        <f t="shared" si="37"/>
        <v>0</v>
      </c>
      <c r="Q65" s="66">
        <f t="shared" si="38"/>
        <v>0</v>
      </c>
      <c r="R65" s="66">
        <f t="shared" si="39"/>
        <v>0</v>
      </c>
      <c r="S65" s="66">
        <f t="shared" si="40"/>
        <v>0</v>
      </c>
      <c r="T65" s="51">
        <f t="shared" si="41"/>
        <v>0</v>
      </c>
      <c r="U65" s="51">
        <f t="shared" si="42"/>
        <v>0</v>
      </c>
      <c r="V65" s="51" t="str">
        <f t="shared" si="43"/>
        <v/>
      </c>
      <c r="W65" s="51" t="str">
        <f t="shared" si="44"/>
        <v/>
      </c>
      <c r="X65" s="51" t="str">
        <f t="shared" si="45"/>
        <v/>
      </c>
      <c r="Y65" s="51" t="str">
        <f t="shared" si="46"/>
        <v/>
      </c>
      <c r="Z65" s="51" t="str">
        <f t="shared" si="47"/>
        <v/>
      </c>
      <c r="AA65" s="51" t="str">
        <f t="shared" si="48"/>
        <v/>
      </c>
      <c r="AB65" s="51" t="str">
        <f t="shared" si="49"/>
        <v/>
      </c>
      <c r="AC65" s="51" t="str">
        <f t="shared" si="50"/>
        <v/>
      </c>
      <c r="AD65" s="51" t="str">
        <f t="shared" si="51"/>
        <v/>
      </c>
      <c r="AE65" s="51" t="str">
        <f t="shared" si="52"/>
        <v/>
      </c>
      <c r="AF65" s="51" t="str">
        <f t="shared" si="53"/>
        <v/>
      </c>
      <c r="AG65" s="51" t="str">
        <f t="shared" si="54"/>
        <v/>
      </c>
      <c r="AI65" s="67">
        <f t="shared" si="55"/>
        <v>35</v>
      </c>
      <c r="AK65" s="106"/>
      <c r="AL65" s="75" t="s">
        <v>61</v>
      </c>
      <c r="AM65" s="76">
        <v>416</v>
      </c>
      <c r="AN65" s="81"/>
      <c r="AO65" s="81"/>
      <c r="AP65" s="81"/>
      <c r="AQ65" s="81"/>
    </row>
    <row r="66" spans="1:43" ht="20.25" customHeight="1" x14ac:dyDescent="0.15">
      <c r="A66" s="94">
        <v>45</v>
      </c>
      <c r="B66" s="94" t="str">
        <f>IF(基本データ入力!J46="","",基本データ入力!J46)</f>
        <v/>
      </c>
      <c r="C66" s="94" t="str">
        <f>IF('処理用（さわらないようにお願いします）'!$G46="","",'処理用（さわらないようにお願いします）'!$G46)</f>
        <v/>
      </c>
      <c r="D66" s="95" t="str">
        <f>IF(基本データ入力!K46="","",基本データ入力!K46)</f>
        <v/>
      </c>
      <c r="E66" s="12"/>
      <c r="F66" s="11"/>
      <c r="G66" s="100"/>
      <c r="H66" s="101"/>
      <c r="I66" s="47"/>
      <c r="J66" s="13"/>
      <c r="K66" s="11"/>
      <c r="L66" s="100"/>
      <c r="M66" s="101"/>
      <c r="N66" s="47"/>
      <c r="O66" s="50"/>
      <c r="P66" s="66">
        <f t="shared" si="37"/>
        <v>0</v>
      </c>
      <c r="Q66" s="66">
        <f t="shared" si="38"/>
        <v>0</v>
      </c>
      <c r="R66" s="66">
        <f t="shared" si="39"/>
        <v>0</v>
      </c>
      <c r="S66" s="66">
        <f t="shared" si="40"/>
        <v>0</v>
      </c>
      <c r="T66" s="51">
        <f t="shared" si="41"/>
        <v>0</v>
      </c>
      <c r="U66" s="51">
        <f t="shared" si="42"/>
        <v>0</v>
      </c>
      <c r="V66" s="51" t="str">
        <f t="shared" si="43"/>
        <v/>
      </c>
      <c r="W66" s="51" t="str">
        <f t="shared" si="44"/>
        <v/>
      </c>
      <c r="X66" s="51" t="str">
        <f t="shared" si="45"/>
        <v/>
      </c>
      <c r="Y66" s="51" t="str">
        <f t="shared" si="46"/>
        <v/>
      </c>
      <c r="Z66" s="51" t="str">
        <f t="shared" si="47"/>
        <v/>
      </c>
      <c r="AA66" s="51" t="str">
        <f t="shared" si="48"/>
        <v/>
      </c>
      <c r="AB66" s="51" t="str">
        <f t="shared" si="49"/>
        <v/>
      </c>
      <c r="AC66" s="51" t="str">
        <f t="shared" si="50"/>
        <v/>
      </c>
      <c r="AD66" s="51" t="str">
        <f t="shared" si="51"/>
        <v/>
      </c>
      <c r="AE66" s="51" t="str">
        <f t="shared" si="52"/>
        <v/>
      </c>
      <c r="AF66" s="51" t="str">
        <f t="shared" si="53"/>
        <v/>
      </c>
      <c r="AG66" s="51" t="str">
        <f t="shared" si="54"/>
        <v/>
      </c>
      <c r="AI66" s="67">
        <f t="shared" si="55"/>
        <v>36</v>
      </c>
      <c r="AK66" s="105" t="s">
        <v>126</v>
      </c>
      <c r="AL66" s="77" t="s">
        <v>57</v>
      </c>
      <c r="AM66" s="78">
        <v>1411</v>
      </c>
      <c r="AN66" s="81"/>
      <c r="AO66" s="81"/>
      <c r="AP66" s="81"/>
      <c r="AQ66" s="81"/>
    </row>
    <row r="67" spans="1:43" ht="20.25" customHeight="1" x14ac:dyDescent="0.15">
      <c r="A67" s="94">
        <v>46</v>
      </c>
      <c r="B67" s="94" t="str">
        <f>IF(基本データ入力!J47="","",基本データ入力!J47)</f>
        <v/>
      </c>
      <c r="C67" s="94" t="str">
        <f>IF('処理用（さわらないようにお願いします）'!$G47="","",'処理用（さわらないようにお願いします）'!$G47)</f>
        <v/>
      </c>
      <c r="D67" s="95" t="str">
        <f>IF(基本データ入力!K47="","",基本データ入力!K47)</f>
        <v/>
      </c>
      <c r="E67" s="12"/>
      <c r="F67" s="11"/>
      <c r="G67" s="100"/>
      <c r="H67" s="101"/>
      <c r="I67" s="47"/>
      <c r="J67" s="13"/>
      <c r="K67" s="11"/>
      <c r="L67" s="100"/>
      <c r="M67" s="101"/>
      <c r="N67" s="47"/>
      <c r="O67" s="50"/>
      <c r="P67" s="66">
        <f t="shared" si="37"/>
        <v>0</v>
      </c>
      <c r="Q67" s="66">
        <f t="shared" si="38"/>
        <v>0</v>
      </c>
      <c r="R67" s="66">
        <f t="shared" si="39"/>
        <v>0</v>
      </c>
      <c r="S67" s="66">
        <f t="shared" si="40"/>
        <v>0</v>
      </c>
      <c r="T67" s="51">
        <f t="shared" si="41"/>
        <v>0</v>
      </c>
      <c r="U67" s="51">
        <f t="shared" si="42"/>
        <v>0</v>
      </c>
      <c r="V67" s="51" t="str">
        <f t="shared" si="43"/>
        <v/>
      </c>
      <c r="W67" s="51" t="str">
        <f t="shared" si="44"/>
        <v/>
      </c>
      <c r="X67" s="51" t="str">
        <f t="shared" si="45"/>
        <v/>
      </c>
      <c r="Y67" s="51" t="str">
        <f t="shared" si="46"/>
        <v/>
      </c>
      <c r="Z67" s="51" t="str">
        <f t="shared" si="47"/>
        <v/>
      </c>
      <c r="AA67" s="51" t="str">
        <f t="shared" si="48"/>
        <v/>
      </c>
      <c r="AB67" s="51" t="str">
        <f t="shared" si="49"/>
        <v/>
      </c>
      <c r="AC67" s="51" t="str">
        <f t="shared" si="50"/>
        <v/>
      </c>
      <c r="AD67" s="51" t="str">
        <f t="shared" si="51"/>
        <v/>
      </c>
      <c r="AE67" s="51" t="str">
        <f t="shared" si="52"/>
        <v/>
      </c>
      <c r="AF67" s="51" t="str">
        <f t="shared" si="53"/>
        <v/>
      </c>
      <c r="AG67" s="51" t="str">
        <f t="shared" si="54"/>
        <v/>
      </c>
      <c r="AI67" s="67">
        <f t="shared" si="55"/>
        <v>37</v>
      </c>
      <c r="AK67" s="107" t="s">
        <v>88</v>
      </c>
      <c r="AL67" s="69" t="s">
        <v>58</v>
      </c>
      <c r="AM67" s="61">
        <v>1412</v>
      </c>
      <c r="AN67" s="81"/>
      <c r="AO67" s="81"/>
      <c r="AP67" s="81"/>
      <c r="AQ67" s="81"/>
    </row>
    <row r="68" spans="1:43" ht="20.25" customHeight="1" x14ac:dyDescent="0.15">
      <c r="A68" s="94">
        <v>47</v>
      </c>
      <c r="B68" s="94" t="str">
        <f>IF(基本データ入力!J48="","",基本データ入力!J48)</f>
        <v/>
      </c>
      <c r="C68" s="94" t="str">
        <f>IF('処理用（さわらないようにお願いします）'!$G48="","",'処理用（さわらないようにお願いします）'!$G48)</f>
        <v/>
      </c>
      <c r="D68" s="95" t="str">
        <f>IF(基本データ入力!K48="","",基本データ入力!K48)</f>
        <v/>
      </c>
      <c r="E68" s="12"/>
      <c r="F68" s="11"/>
      <c r="G68" s="100"/>
      <c r="H68" s="101"/>
      <c r="I68" s="47"/>
      <c r="J68" s="13"/>
      <c r="K68" s="11"/>
      <c r="L68" s="100"/>
      <c r="M68" s="101"/>
      <c r="N68" s="47"/>
      <c r="O68" s="50"/>
      <c r="P68" s="66">
        <f t="shared" si="37"/>
        <v>0</v>
      </c>
      <c r="Q68" s="66">
        <f t="shared" si="38"/>
        <v>0</v>
      </c>
      <c r="R68" s="66">
        <f t="shared" si="39"/>
        <v>0</v>
      </c>
      <c r="S68" s="66">
        <f t="shared" si="40"/>
        <v>0</v>
      </c>
      <c r="T68" s="51">
        <f t="shared" si="41"/>
        <v>0</v>
      </c>
      <c r="U68" s="51">
        <f t="shared" si="42"/>
        <v>0</v>
      </c>
      <c r="V68" s="51" t="str">
        <f t="shared" si="43"/>
        <v/>
      </c>
      <c r="W68" s="51" t="str">
        <f t="shared" si="44"/>
        <v/>
      </c>
      <c r="X68" s="51" t="str">
        <f t="shared" si="45"/>
        <v/>
      </c>
      <c r="Y68" s="51" t="str">
        <f t="shared" si="46"/>
        <v/>
      </c>
      <c r="Z68" s="51" t="str">
        <f t="shared" si="47"/>
        <v/>
      </c>
      <c r="AA68" s="51" t="str">
        <f t="shared" si="48"/>
        <v/>
      </c>
      <c r="AB68" s="51" t="str">
        <f t="shared" si="49"/>
        <v/>
      </c>
      <c r="AC68" s="51" t="str">
        <f t="shared" si="50"/>
        <v/>
      </c>
      <c r="AD68" s="51" t="str">
        <f t="shared" si="51"/>
        <v/>
      </c>
      <c r="AE68" s="51" t="str">
        <f t="shared" si="52"/>
        <v/>
      </c>
      <c r="AF68" s="51" t="str">
        <f t="shared" si="53"/>
        <v/>
      </c>
      <c r="AG68" s="51" t="str">
        <f t="shared" si="54"/>
        <v/>
      </c>
      <c r="AI68" s="67">
        <f t="shared" si="55"/>
        <v>38</v>
      </c>
      <c r="AK68" s="106"/>
      <c r="AL68" s="69" t="s">
        <v>59</v>
      </c>
      <c r="AM68" s="61">
        <v>1413</v>
      </c>
      <c r="AN68" s="81"/>
      <c r="AO68" s="81"/>
      <c r="AP68" s="81"/>
      <c r="AQ68" s="81"/>
    </row>
    <row r="69" spans="1:43" ht="20.25" customHeight="1" x14ac:dyDescent="0.15">
      <c r="A69" s="94">
        <v>48</v>
      </c>
      <c r="B69" s="94" t="str">
        <f>IF(基本データ入力!J49="","",基本データ入力!J49)</f>
        <v/>
      </c>
      <c r="C69" s="94" t="str">
        <f>IF('処理用（さわらないようにお願いします）'!$G49="","",'処理用（さわらないようにお願いします）'!$G49)</f>
        <v/>
      </c>
      <c r="D69" s="95" t="str">
        <f>IF(基本データ入力!K49="","",基本データ入力!K49)</f>
        <v/>
      </c>
      <c r="E69" s="12"/>
      <c r="F69" s="11"/>
      <c r="G69" s="100"/>
      <c r="H69" s="101"/>
      <c r="I69" s="47"/>
      <c r="J69" s="13"/>
      <c r="K69" s="11"/>
      <c r="L69" s="100"/>
      <c r="M69" s="101"/>
      <c r="N69" s="47"/>
      <c r="O69" s="50"/>
      <c r="P69" s="66">
        <f t="shared" si="37"/>
        <v>0</v>
      </c>
      <c r="Q69" s="66">
        <f t="shared" si="38"/>
        <v>0</v>
      </c>
      <c r="R69" s="66">
        <f t="shared" si="39"/>
        <v>0</v>
      </c>
      <c r="S69" s="66">
        <f t="shared" si="40"/>
        <v>0</v>
      </c>
      <c r="T69" s="51">
        <f t="shared" si="41"/>
        <v>0</v>
      </c>
      <c r="U69" s="51">
        <f t="shared" si="42"/>
        <v>0</v>
      </c>
      <c r="V69" s="51" t="str">
        <f t="shared" si="43"/>
        <v/>
      </c>
      <c r="W69" s="51" t="str">
        <f t="shared" si="44"/>
        <v/>
      </c>
      <c r="X69" s="51" t="str">
        <f t="shared" si="45"/>
        <v/>
      </c>
      <c r="Y69" s="51" t="str">
        <f t="shared" si="46"/>
        <v/>
      </c>
      <c r="Z69" s="51" t="str">
        <f t="shared" si="47"/>
        <v/>
      </c>
      <c r="AA69" s="51" t="str">
        <f t="shared" si="48"/>
        <v/>
      </c>
      <c r="AB69" s="51" t="str">
        <f t="shared" si="49"/>
        <v/>
      </c>
      <c r="AC69" s="51" t="str">
        <f t="shared" si="50"/>
        <v/>
      </c>
      <c r="AD69" s="51" t="str">
        <f t="shared" si="51"/>
        <v/>
      </c>
      <c r="AE69" s="51" t="str">
        <f t="shared" si="52"/>
        <v/>
      </c>
      <c r="AF69" s="51" t="str">
        <f t="shared" si="53"/>
        <v/>
      </c>
      <c r="AG69" s="51" t="str">
        <f t="shared" si="54"/>
        <v/>
      </c>
      <c r="AI69" s="67">
        <f t="shared" si="55"/>
        <v>39</v>
      </c>
      <c r="AK69" s="106"/>
      <c r="AL69" s="69" t="s">
        <v>60</v>
      </c>
      <c r="AM69" s="61">
        <v>1414</v>
      </c>
      <c r="AN69" s="81"/>
      <c r="AO69" s="81"/>
      <c r="AP69" s="81"/>
      <c r="AQ69" s="81"/>
    </row>
    <row r="70" spans="1:43" ht="20.25" customHeight="1" x14ac:dyDescent="0.15">
      <c r="A70" s="94">
        <v>49</v>
      </c>
      <c r="B70" s="94" t="str">
        <f>IF(基本データ入力!J50="","",基本データ入力!J50)</f>
        <v/>
      </c>
      <c r="C70" s="94" t="str">
        <f>IF('処理用（さわらないようにお願いします）'!$G50="","",'処理用（さわらないようにお願いします）'!$G50)</f>
        <v/>
      </c>
      <c r="D70" s="95" t="str">
        <f>IF(基本データ入力!K50="","",基本データ入力!K50)</f>
        <v/>
      </c>
      <c r="E70" s="12"/>
      <c r="F70" s="11"/>
      <c r="G70" s="100"/>
      <c r="H70" s="101"/>
      <c r="I70" s="47"/>
      <c r="J70" s="13"/>
      <c r="K70" s="11"/>
      <c r="L70" s="100"/>
      <c r="M70" s="101"/>
      <c r="N70" s="47"/>
      <c r="O70" s="50"/>
      <c r="P70" s="66">
        <f t="shared" si="37"/>
        <v>0</v>
      </c>
      <c r="Q70" s="66">
        <f t="shared" si="38"/>
        <v>0</v>
      </c>
      <c r="R70" s="66">
        <f t="shared" si="39"/>
        <v>0</v>
      </c>
      <c r="S70" s="66">
        <f t="shared" si="40"/>
        <v>0</v>
      </c>
      <c r="T70" s="51">
        <f t="shared" si="41"/>
        <v>0</v>
      </c>
      <c r="U70" s="51">
        <f t="shared" si="42"/>
        <v>0</v>
      </c>
      <c r="V70" s="51" t="str">
        <f t="shared" si="43"/>
        <v/>
      </c>
      <c r="W70" s="51" t="str">
        <f t="shared" si="44"/>
        <v/>
      </c>
      <c r="X70" s="51" t="str">
        <f t="shared" si="45"/>
        <v/>
      </c>
      <c r="Y70" s="51" t="str">
        <f t="shared" si="46"/>
        <v/>
      </c>
      <c r="Z70" s="51" t="str">
        <f t="shared" si="47"/>
        <v/>
      </c>
      <c r="AA70" s="51" t="str">
        <f t="shared" si="48"/>
        <v/>
      </c>
      <c r="AB70" s="51" t="str">
        <f t="shared" si="49"/>
        <v/>
      </c>
      <c r="AC70" s="51" t="str">
        <f t="shared" si="50"/>
        <v/>
      </c>
      <c r="AD70" s="51" t="str">
        <f t="shared" si="51"/>
        <v/>
      </c>
      <c r="AE70" s="51" t="str">
        <f t="shared" si="52"/>
        <v/>
      </c>
      <c r="AF70" s="51" t="str">
        <f t="shared" si="53"/>
        <v/>
      </c>
      <c r="AG70" s="51" t="str">
        <f t="shared" si="54"/>
        <v/>
      </c>
      <c r="AI70" s="67">
        <f t="shared" si="55"/>
        <v>40</v>
      </c>
      <c r="AK70" s="106"/>
      <c r="AL70" s="69" t="s">
        <v>61</v>
      </c>
      <c r="AM70" s="61">
        <v>1415</v>
      </c>
      <c r="AN70" s="81"/>
      <c r="AO70" s="81"/>
      <c r="AP70" s="81"/>
      <c r="AQ70" s="81"/>
    </row>
    <row r="71" spans="1:43" ht="20.25" customHeight="1" thickBot="1" x14ac:dyDescent="0.2">
      <c r="A71" s="94">
        <v>50</v>
      </c>
      <c r="B71" s="94" t="str">
        <f>IF(基本データ入力!J51="","",基本データ入力!J51)</f>
        <v/>
      </c>
      <c r="C71" s="94" t="str">
        <f>IF('処理用（さわらないようにお願いします）'!$G51="","",'処理用（さわらないようにお願いします）'!$G51)</f>
        <v/>
      </c>
      <c r="D71" s="95" t="str">
        <f>IF(基本データ入力!K51="","",基本データ入力!K51)</f>
        <v/>
      </c>
      <c r="E71" s="12"/>
      <c r="F71" s="11"/>
      <c r="G71" s="100"/>
      <c r="H71" s="101"/>
      <c r="I71" s="47"/>
      <c r="J71" s="13"/>
      <c r="K71" s="11"/>
      <c r="L71" s="100"/>
      <c r="M71" s="101"/>
      <c r="N71" s="47"/>
      <c r="O71" s="50"/>
      <c r="P71" s="66">
        <f t="shared" si="37"/>
        <v>0</v>
      </c>
      <c r="Q71" s="66">
        <f t="shared" si="38"/>
        <v>0</v>
      </c>
      <c r="R71" s="66">
        <f t="shared" si="39"/>
        <v>0</v>
      </c>
      <c r="S71" s="66">
        <f t="shared" si="40"/>
        <v>0</v>
      </c>
      <c r="T71" s="51">
        <f t="shared" si="41"/>
        <v>0</v>
      </c>
      <c r="U71" s="51">
        <f t="shared" si="42"/>
        <v>0</v>
      </c>
      <c r="V71" s="51" t="str">
        <f t="shared" si="43"/>
        <v/>
      </c>
      <c r="W71" s="51" t="str">
        <f t="shared" si="44"/>
        <v/>
      </c>
      <c r="X71" s="51" t="str">
        <f t="shared" si="45"/>
        <v/>
      </c>
      <c r="Y71" s="51" t="str">
        <f t="shared" si="46"/>
        <v/>
      </c>
      <c r="Z71" s="51" t="str">
        <f t="shared" si="47"/>
        <v/>
      </c>
      <c r="AA71" s="51" t="str">
        <f t="shared" si="48"/>
        <v/>
      </c>
      <c r="AB71" s="51" t="str">
        <f t="shared" si="49"/>
        <v/>
      </c>
      <c r="AC71" s="51" t="str">
        <f t="shared" si="50"/>
        <v/>
      </c>
      <c r="AD71" s="51" t="str">
        <f t="shared" si="51"/>
        <v/>
      </c>
      <c r="AE71" s="51" t="str">
        <f t="shared" si="52"/>
        <v/>
      </c>
      <c r="AF71" s="51" t="str">
        <f t="shared" si="53"/>
        <v/>
      </c>
      <c r="AG71" s="51" t="str">
        <f t="shared" si="54"/>
        <v/>
      </c>
      <c r="AI71" s="67">
        <f t="shared" si="55"/>
        <v>41</v>
      </c>
      <c r="AK71" s="108"/>
      <c r="AL71" s="79" t="s">
        <v>61</v>
      </c>
      <c r="AM71" s="80">
        <v>1416</v>
      </c>
      <c r="AN71" s="81"/>
      <c r="AO71" s="81"/>
      <c r="AP71" s="81"/>
      <c r="AQ71" s="81"/>
    </row>
    <row r="72" spans="1:43" ht="20.25" customHeight="1" x14ac:dyDescent="0.15">
      <c r="A72" s="94">
        <v>51</v>
      </c>
      <c r="B72" s="94" t="str">
        <f>IF(基本データ入力!J52="","",基本データ入力!J52)</f>
        <v/>
      </c>
      <c r="C72" s="94" t="str">
        <f>IF('処理用（さわらないようにお願いします）'!$G52="","",'処理用（さわらないようにお願いします）'!$G52)</f>
        <v/>
      </c>
      <c r="D72" s="95" t="str">
        <f>IF(基本データ入力!K52="","",基本データ入力!K52)</f>
        <v/>
      </c>
      <c r="E72" s="12"/>
      <c r="F72" s="11"/>
      <c r="G72" s="100"/>
      <c r="H72" s="101"/>
      <c r="I72" s="47"/>
      <c r="J72" s="13"/>
      <c r="K72" s="11"/>
      <c r="L72" s="100"/>
      <c r="M72" s="101"/>
      <c r="N72" s="47"/>
      <c r="O72" s="50"/>
      <c r="P72" s="66">
        <f t="shared" si="37"/>
        <v>0</v>
      </c>
      <c r="Q72" s="66">
        <f t="shared" si="38"/>
        <v>0</v>
      </c>
      <c r="R72" s="66">
        <f t="shared" si="39"/>
        <v>0</v>
      </c>
      <c r="S72" s="66">
        <f t="shared" si="40"/>
        <v>0</v>
      </c>
      <c r="T72" s="51">
        <f t="shared" si="41"/>
        <v>0</v>
      </c>
      <c r="U72" s="51">
        <f t="shared" si="42"/>
        <v>0</v>
      </c>
      <c r="V72" s="51" t="str">
        <f t="shared" si="43"/>
        <v/>
      </c>
      <c r="W72" s="51" t="str">
        <f t="shared" si="44"/>
        <v/>
      </c>
      <c r="X72" s="51" t="str">
        <f t="shared" si="45"/>
        <v/>
      </c>
      <c r="Y72" s="51" t="str">
        <f t="shared" si="46"/>
        <v/>
      </c>
      <c r="Z72" s="51" t="str">
        <f t="shared" si="47"/>
        <v/>
      </c>
      <c r="AA72" s="51" t="str">
        <f t="shared" si="48"/>
        <v/>
      </c>
      <c r="AB72" s="51" t="str">
        <f t="shared" si="49"/>
        <v/>
      </c>
      <c r="AC72" s="51" t="str">
        <f t="shared" si="50"/>
        <v/>
      </c>
      <c r="AD72" s="51" t="str">
        <f t="shared" si="51"/>
        <v/>
      </c>
      <c r="AE72" s="51" t="str">
        <f t="shared" si="52"/>
        <v/>
      </c>
      <c r="AF72" s="51" t="str">
        <f t="shared" si="53"/>
        <v/>
      </c>
      <c r="AG72" s="51" t="str">
        <f t="shared" si="54"/>
        <v/>
      </c>
      <c r="AI72" s="67">
        <f t="shared" si="55"/>
        <v>42</v>
      </c>
      <c r="AK72" s="105" t="s">
        <v>126</v>
      </c>
      <c r="AL72" s="77" t="s">
        <v>57</v>
      </c>
      <c r="AM72" s="78">
        <v>2411</v>
      </c>
      <c r="AN72" s="81"/>
      <c r="AO72" s="81"/>
      <c r="AP72" s="81"/>
      <c r="AQ72" s="81"/>
    </row>
    <row r="73" spans="1:43" ht="20.25" customHeight="1" x14ac:dyDescent="0.15">
      <c r="A73" s="94">
        <v>52</v>
      </c>
      <c r="B73" s="94" t="str">
        <f>IF(基本データ入力!J53="","",基本データ入力!J53)</f>
        <v/>
      </c>
      <c r="C73" s="94" t="str">
        <f>IF('処理用（さわらないようにお願いします）'!$G53="","",'処理用（さわらないようにお願いします）'!$G53)</f>
        <v/>
      </c>
      <c r="D73" s="95" t="str">
        <f>IF(基本データ入力!K53="","",基本データ入力!K53)</f>
        <v/>
      </c>
      <c r="E73" s="12"/>
      <c r="F73" s="11"/>
      <c r="G73" s="100"/>
      <c r="H73" s="101"/>
      <c r="I73" s="47"/>
      <c r="J73" s="13"/>
      <c r="K73" s="11"/>
      <c r="L73" s="100"/>
      <c r="M73" s="101"/>
      <c r="N73" s="47"/>
      <c r="O73" s="50"/>
      <c r="P73" s="66">
        <f t="shared" si="37"/>
        <v>0</v>
      </c>
      <c r="Q73" s="66">
        <f t="shared" si="38"/>
        <v>0</v>
      </c>
      <c r="R73" s="66">
        <f t="shared" si="39"/>
        <v>0</v>
      </c>
      <c r="S73" s="66">
        <f t="shared" si="40"/>
        <v>0</v>
      </c>
      <c r="T73" s="51">
        <f t="shared" si="41"/>
        <v>0</v>
      </c>
      <c r="U73" s="51">
        <f t="shared" si="42"/>
        <v>0</v>
      </c>
      <c r="V73" s="51" t="str">
        <f t="shared" si="43"/>
        <v/>
      </c>
      <c r="W73" s="51" t="str">
        <f t="shared" si="44"/>
        <v/>
      </c>
      <c r="X73" s="51" t="str">
        <f t="shared" si="45"/>
        <v/>
      </c>
      <c r="Y73" s="51" t="str">
        <f t="shared" si="46"/>
        <v/>
      </c>
      <c r="Z73" s="51" t="str">
        <f t="shared" si="47"/>
        <v/>
      </c>
      <c r="AA73" s="51" t="str">
        <f t="shared" si="48"/>
        <v/>
      </c>
      <c r="AB73" s="51" t="str">
        <f t="shared" si="49"/>
        <v/>
      </c>
      <c r="AC73" s="51" t="str">
        <f t="shared" si="50"/>
        <v/>
      </c>
      <c r="AD73" s="51" t="str">
        <f t="shared" si="51"/>
        <v/>
      </c>
      <c r="AE73" s="51" t="str">
        <f t="shared" si="52"/>
        <v/>
      </c>
      <c r="AF73" s="51" t="str">
        <f t="shared" si="53"/>
        <v/>
      </c>
      <c r="AG73" s="51" t="str">
        <f t="shared" si="54"/>
        <v/>
      </c>
      <c r="AI73" s="67">
        <f t="shared" si="55"/>
        <v>43</v>
      </c>
      <c r="AK73" s="107" t="s">
        <v>89</v>
      </c>
      <c r="AL73" s="69" t="s">
        <v>58</v>
      </c>
      <c r="AM73" s="61">
        <v>2412</v>
      </c>
      <c r="AN73" s="81"/>
      <c r="AO73" s="81"/>
      <c r="AP73" s="81"/>
      <c r="AQ73" s="81"/>
    </row>
    <row r="74" spans="1:43" ht="20.25" customHeight="1" x14ac:dyDescent="0.15">
      <c r="A74" s="94">
        <v>53</v>
      </c>
      <c r="B74" s="94" t="str">
        <f>IF(基本データ入力!J54="","",基本データ入力!J54)</f>
        <v/>
      </c>
      <c r="C74" s="94" t="str">
        <f>IF('処理用（さわらないようにお願いします）'!$G54="","",'処理用（さわらないようにお願いします）'!$G54)</f>
        <v/>
      </c>
      <c r="D74" s="95" t="str">
        <f>IF(基本データ入力!K54="","",基本データ入力!K54)</f>
        <v/>
      </c>
      <c r="E74" s="12"/>
      <c r="F74" s="11"/>
      <c r="G74" s="100"/>
      <c r="H74" s="101"/>
      <c r="I74" s="47"/>
      <c r="J74" s="13"/>
      <c r="K74" s="11"/>
      <c r="L74" s="100"/>
      <c r="M74" s="101"/>
      <c r="N74" s="47"/>
      <c r="O74" s="50"/>
      <c r="P74" s="66">
        <f t="shared" si="37"/>
        <v>0</v>
      </c>
      <c r="Q74" s="66">
        <f t="shared" si="38"/>
        <v>0</v>
      </c>
      <c r="R74" s="66">
        <f t="shared" si="39"/>
        <v>0</v>
      </c>
      <c r="S74" s="66">
        <f t="shared" si="40"/>
        <v>0</v>
      </c>
      <c r="T74" s="51">
        <f t="shared" si="41"/>
        <v>0</v>
      </c>
      <c r="U74" s="51">
        <f t="shared" si="42"/>
        <v>0</v>
      </c>
      <c r="V74" s="51" t="str">
        <f t="shared" si="43"/>
        <v/>
      </c>
      <c r="W74" s="51" t="str">
        <f t="shared" si="44"/>
        <v/>
      </c>
      <c r="X74" s="51" t="str">
        <f t="shared" si="45"/>
        <v/>
      </c>
      <c r="Y74" s="51" t="str">
        <f t="shared" si="46"/>
        <v/>
      </c>
      <c r="Z74" s="51" t="str">
        <f t="shared" si="47"/>
        <v/>
      </c>
      <c r="AA74" s="51" t="str">
        <f t="shared" si="48"/>
        <v/>
      </c>
      <c r="AB74" s="51" t="str">
        <f t="shared" si="49"/>
        <v/>
      </c>
      <c r="AC74" s="51" t="str">
        <f t="shared" si="50"/>
        <v/>
      </c>
      <c r="AD74" s="51" t="str">
        <f t="shared" si="51"/>
        <v/>
      </c>
      <c r="AE74" s="51" t="str">
        <f t="shared" si="52"/>
        <v/>
      </c>
      <c r="AF74" s="51" t="str">
        <f t="shared" si="53"/>
        <v/>
      </c>
      <c r="AG74" s="51" t="str">
        <f t="shared" si="54"/>
        <v/>
      </c>
      <c r="AI74" s="67">
        <f t="shared" si="55"/>
        <v>44</v>
      </c>
      <c r="AK74" s="106"/>
      <c r="AL74" s="69" t="s">
        <v>59</v>
      </c>
      <c r="AM74" s="61">
        <v>2413</v>
      </c>
      <c r="AN74" s="81"/>
      <c r="AO74" s="81"/>
      <c r="AP74" s="81"/>
      <c r="AQ74" s="81"/>
    </row>
    <row r="75" spans="1:43" ht="20.25" customHeight="1" x14ac:dyDescent="0.15">
      <c r="A75" s="94">
        <v>54</v>
      </c>
      <c r="B75" s="94" t="str">
        <f>IF(基本データ入力!J55="","",基本データ入力!J55)</f>
        <v/>
      </c>
      <c r="C75" s="94" t="str">
        <f>IF('処理用（さわらないようにお願いします）'!$G55="","",'処理用（さわらないようにお願いします）'!$G55)</f>
        <v/>
      </c>
      <c r="D75" s="95" t="str">
        <f>IF(基本データ入力!K55="","",基本データ入力!K55)</f>
        <v/>
      </c>
      <c r="E75" s="12"/>
      <c r="F75" s="11"/>
      <c r="G75" s="100"/>
      <c r="H75" s="101"/>
      <c r="I75" s="47"/>
      <c r="J75" s="13"/>
      <c r="K75" s="11"/>
      <c r="L75" s="100"/>
      <c r="M75" s="101"/>
      <c r="N75" s="47"/>
      <c r="O75" s="50"/>
      <c r="P75" s="66">
        <f t="shared" si="37"/>
        <v>0</v>
      </c>
      <c r="Q75" s="66">
        <f t="shared" si="38"/>
        <v>0</v>
      </c>
      <c r="R75" s="66">
        <f t="shared" si="39"/>
        <v>0</v>
      </c>
      <c r="S75" s="66">
        <f t="shared" si="40"/>
        <v>0</v>
      </c>
      <c r="T75" s="51">
        <f t="shared" si="41"/>
        <v>0</v>
      </c>
      <c r="U75" s="51">
        <f t="shared" si="42"/>
        <v>0</v>
      </c>
      <c r="V75" s="51" t="str">
        <f t="shared" si="43"/>
        <v/>
      </c>
      <c r="W75" s="51" t="str">
        <f t="shared" si="44"/>
        <v/>
      </c>
      <c r="X75" s="51" t="str">
        <f t="shared" si="45"/>
        <v/>
      </c>
      <c r="Y75" s="51" t="str">
        <f t="shared" si="46"/>
        <v/>
      </c>
      <c r="Z75" s="51" t="str">
        <f t="shared" si="47"/>
        <v/>
      </c>
      <c r="AA75" s="51" t="str">
        <f t="shared" si="48"/>
        <v/>
      </c>
      <c r="AB75" s="51" t="str">
        <f t="shared" si="49"/>
        <v/>
      </c>
      <c r="AC75" s="51" t="str">
        <f t="shared" si="50"/>
        <v/>
      </c>
      <c r="AD75" s="51" t="str">
        <f t="shared" si="51"/>
        <v/>
      </c>
      <c r="AE75" s="51" t="str">
        <f t="shared" si="52"/>
        <v/>
      </c>
      <c r="AF75" s="51" t="str">
        <f t="shared" si="53"/>
        <v/>
      </c>
      <c r="AG75" s="51" t="str">
        <f t="shared" si="54"/>
        <v/>
      </c>
      <c r="AI75" s="67">
        <f t="shared" si="55"/>
        <v>45</v>
      </c>
      <c r="AK75" s="106"/>
      <c r="AL75" s="69" t="s">
        <v>60</v>
      </c>
      <c r="AM75" s="61">
        <v>2414</v>
      </c>
      <c r="AN75" s="81"/>
      <c r="AO75" s="81"/>
      <c r="AP75" s="81"/>
      <c r="AQ75" s="81"/>
    </row>
    <row r="76" spans="1:43" ht="20.25" customHeight="1" x14ac:dyDescent="0.15">
      <c r="A76" s="94">
        <v>55</v>
      </c>
      <c r="B76" s="94" t="str">
        <f>IF(基本データ入力!J56="","",基本データ入力!J56)</f>
        <v/>
      </c>
      <c r="C76" s="94" t="str">
        <f>IF('処理用（さわらないようにお願いします）'!$G56="","",'処理用（さわらないようにお願いします）'!$G56)</f>
        <v/>
      </c>
      <c r="D76" s="95" t="str">
        <f>IF(基本データ入力!K56="","",基本データ入力!K56)</f>
        <v/>
      </c>
      <c r="E76" s="12"/>
      <c r="F76" s="11"/>
      <c r="G76" s="100"/>
      <c r="H76" s="101"/>
      <c r="I76" s="47"/>
      <c r="J76" s="13"/>
      <c r="K76" s="11"/>
      <c r="L76" s="100"/>
      <c r="M76" s="101"/>
      <c r="N76" s="47"/>
      <c r="O76" s="50"/>
      <c r="P76" s="66">
        <f t="shared" si="37"/>
        <v>0</v>
      </c>
      <c r="Q76" s="66">
        <f t="shared" si="38"/>
        <v>0</v>
      </c>
      <c r="R76" s="66">
        <f t="shared" si="39"/>
        <v>0</v>
      </c>
      <c r="S76" s="66">
        <f t="shared" si="40"/>
        <v>0</v>
      </c>
      <c r="T76" s="51">
        <f t="shared" si="41"/>
        <v>0</v>
      </c>
      <c r="U76" s="51">
        <f t="shared" si="42"/>
        <v>0</v>
      </c>
      <c r="V76" s="51" t="str">
        <f t="shared" si="43"/>
        <v/>
      </c>
      <c r="W76" s="51" t="str">
        <f t="shared" si="44"/>
        <v/>
      </c>
      <c r="X76" s="51" t="str">
        <f t="shared" si="45"/>
        <v/>
      </c>
      <c r="Y76" s="51" t="str">
        <f t="shared" si="46"/>
        <v/>
      </c>
      <c r="Z76" s="51" t="str">
        <f t="shared" si="47"/>
        <v/>
      </c>
      <c r="AA76" s="51" t="str">
        <f t="shared" si="48"/>
        <v/>
      </c>
      <c r="AB76" s="51" t="str">
        <f t="shared" si="49"/>
        <v/>
      </c>
      <c r="AC76" s="51" t="str">
        <f t="shared" si="50"/>
        <v/>
      </c>
      <c r="AD76" s="51" t="str">
        <f t="shared" si="51"/>
        <v/>
      </c>
      <c r="AE76" s="51" t="str">
        <f t="shared" si="52"/>
        <v/>
      </c>
      <c r="AF76" s="51" t="str">
        <f t="shared" si="53"/>
        <v/>
      </c>
      <c r="AG76" s="51" t="str">
        <f t="shared" si="54"/>
        <v/>
      </c>
      <c r="AI76" s="67">
        <f t="shared" si="55"/>
        <v>46</v>
      </c>
      <c r="AK76" s="106"/>
      <c r="AL76" s="69" t="s">
        <v>61</v>
      </c>
      <c r="AM76" s="61">
        <v>2415</v>
      </c>
      <c r="AN76" s="81"/>
      <c r="AO76" s="81"/>
      <c r="AP76" s="81"/>
      <c r="AQ76" s="81"/>
    </row>
    <row r="77" spans="1:43" ht="20.25" customHeight="1" thickBot="1" x14ac:dyDescent="0.2">
      <c r="A77" s="94">
        <v>56</v>
      </c>
      <c r="B77" s="94" t="str">
        <f>IF(基本データ入力!J57="","",基本データ入力!J57)</f>
        <v/>
      </c>
      <c r="C77" s="94" t="str">
        <f>IF('処理用（さわらないようにお願いします）'!$G57="","",'処理用（さわらないようにお願いします）'!$G57)</f>
        <v/>
      </c>
      <c r="D77" s="95" t="str">
        <f>IF(基本データ入力!K57="","",基本データ入力!K57)</f>
        <v/>
      </c>
      <c r="E77" s="12"/>
      <c r="F77" s="11"/>
      <c r="G77" s="100"/>
      <c r="H77" s="101"/>
      <c r="I77" s="47"/>
      <c r="J77" s="13"/>
      <c r="K77" s="11"/>
      <c r="L77" s="100"/>
      <c r="M77" s="101"/>
      <c r="N77" s="47"/>
      <c r="O77" s="50"/>
      <c r="P77" s="66">
        <f t="shared" si="37"/>
        <v>0</v>
      </c>
      <c r="Q77" s="66">
        <f t="shared" si="38"/>
        <v>0</v>
      </c>
      <c r="R77" s="66">
        <f t="shared" si="39"/>
        <v>0</v>
      </c>
      <c r="S77" s="66">
        <f t="shared" si="40"/>
        <v>0</v>
      </c>
      <c r="T77" s="51">
        <f t="shared" si="41"/>
        <v>0</v>
      </c>
      <c r="U77" s="51">
        <f t="shared" si="42"/>
        <v>0</v>
      </c>
      <c r="V77" s="51" t="str">
        <f t="shared" si="43"/>
        <v/>
      </c>
      <c r="W77" s="51" t="str">
        <f t="shared" si="44"/>
        <v/>
      </c>
      <c r="X77" s="51" t="str">
        <f t="shared" si="45"/>
        <v/>
      </c>
      <c r="Y77" s="51" t="str">
        <f t="shared" si="46"/>
        <v/>
      </c>
      <c r="Z77" s="51" t="str">
        <f t="shared" si="47"/>
        <v/>
      </c>
      <c r="AA77" s="51" t="str">
        <f t="shared" si="48"/>
        <v/>
      </c>
      <c r="AB77" s="51" t="str">
        <f t="shared" si="49"/>
        <v/>
      </c>
      <c r="AC77" s="51" t="str">
        <f t="shared" si="50"/>
        <v/>
      </c>
      <c r="AD77" s="51" t="str">
        <f t="shared" si="51"/>
        <v/>
      </c>
      <c r="AE77" s="51" t="str">
        <f t="shared" si="52"/>
        <v/>
      </c>
      <c r="AF77" s="51" t="str">
        <f t="shared" si="53"/>
        <v/>
      </c>
      <c r="AG77" s="51" t="str">
        <f t="shared" si="54"/>
        <v/>
      </c>
      <c r="AI77" s="67">
        <f t="shared" si="55"/>
        <v>47</v>
      </c>
      <c r="AK77" s="108"/>
      <c r="AL77" s="79" t="s">
        <v>61</v>
      </c>
      <c r="AM77" s="80">
        <v>2416</v>
      </c>
      <c r="AN77" s="81"/>
      <c r="AO77" s="81"/>
      <c r="AP77" s="81"/>
      <c r="AQ77" s="81"/>
    </row>
    <row r="78" spans="1:43" ht="20.25" customHeight="1" x14ac:dyDescent="0.15">
      <c r="A78" s="94">
        <v>57</v>
      </c>
      <c r="B78" s="94" t="str">
        <f>IF(基本データ入力!J58="","",基本データ入力!J58)</f>
        <v/>
      </c>
      <c r="C78" s="94" t="str">
        <f>IF('処理用（さわらないようにお願いします）'!$G58="","",'処理用（さわらないようにお願いします）'!$G58)</f>
        <v/>
      </c>
      <c r="D78" s="95" t="str">
        <f>IF(基本データ入力!K58="","",基本データ入力!K58)</f>
        <v/>
      </c>
      <c r="E78" s="12"/>
      <c r="F78" s="11"/>
      <c r="G78" s="100"/>
      <c r="H78" s="101"/>
      <c r="I78" s="47"/>
      <c r="J78" s="13"/>
      <c r="K78" s="11"/>
      <c r="L78" s="100"/>
      <c r="M78" s="101"/>
      <c r="N78" s="47"/>
      <c r="O78" s="50"/>
      <c r="P78" s="66">
        <f t="shared" si="37"/>
        <v>0</v>
      </c>
      <c r="Q78" s="66">
        <f t="shared" si="38"/>
        <v>0</v>
      </c>
      <c r="R78" s="66">
        <f t="shared" si="39"/>
        <v>0</v>
      </c>
      <c r="S78" s="66">
        <f t="shared" si="40"/>
        <v>0</v>
      </c>
      <c r="T78" s="51">
        <f t="shared" si="41"/>
        <v>0</v>
      </c>
      <c r="U78" s="51">
        <f t="shared" si="42"/>
        <v>0</v>
      </c>
      <c r="V78" s="51" t="str">
        <f t="shared" si="43"/>
        <v/>
      </c>
      <c r="W78" s="51" t="str">
        <f t="shared" si="44"/>
        <v/>
      </c>
      <c r="X78" s="51" t="str">
        <f t="shared" si="45"/>
        <v/>
      </c>
      <c r="Y78" s="51" t="str">
        <f t="shared" si="46"/>
        <v/>
      </c>
      <c r="Z78" s="51" t="str">
        <f t="shared" si="47"/>
        <v/>
      </c>
      <c r="AA78" s="51" t="str">
        <f t="shared" si="48"/>
        <v/>
      </c>
      <c r="AB78" s="51" t="str">
        <f t="shared" si="49"/>
        <v/>
      </c>
      <c r="AC78" s="51" t="str">
        <f t="shared" si="50"/>
        <v/>
      </c>
      <c r="AD78" s="51" t="str">
        <f t="shared" si="51"/>
        <v/>
      </c>
      <c r="AE78" s="51" t="str">
        <f t="shared" si="52"/>
        <v/>
      </c>
      <c r="AF78" s="51" t="str">
        <f t="shared" si="53"/>
        <v/>
      </c>
      <c r="AG78" s="51" t="str">
        <f t="shared" si="54"/>
        <v/>
      </c>
      <c r="AI78" s="67">
        <f t="shared" si="55"/>
        <v>48</v>
      </c>
      <c r="AK78" s="143"/>
      <c r="AL78" s="143"/>
      <c r="AM78" s="81"/>
      <c r="AN78" s="81"/>
      <c r="AO78" s="81"/>
      <c r="AP78" s="81"/>
      <c r="AQ78" s="81"/>
    </row>
    <row r="79" spans="1:43" ht="20.25" customHeight="1" x14ac:dyDescent="0.15">
      <c r="A79" s="94">
        <v>58</v>
      </c>
      <c r="B79" s="94" t="str">
        <f>IF(基本データ入力!J59="","",基本データ入力!J59)</f>
        <v/>
      </c>
      <c r="C79" s="94" t="str">
        <f>IF('処理用（さわらないようにお願いします）'!$G59="","",'処理用（さわらないようにお願いします）'!$G59)</f>
        <v/>
      </c>
      <c r="D79" s="95" t="str">
        <f>IF(基本データ入力!K59="","",基本データ入力!K59)</f>
        <v/>
      </c>
      <c r="E79" s="12"/>
      <c r="F79" s="11"/>
      <c r="G79" s="100"/>
      <c r="H79" s="101"/>
      <c r="I79" s="47"/>
      <c r="J79" s="13"/>
      <c r="K79" s="11"/>
      <c r="L79" s="100"/>
      <c r="M79" s="101"/>
      <c r="N79" s="47"/>
      <c r="O79" s="50"/>
      <c r="P79" s="66">
        <f t="shared" si="37"/>
        <v>0</v>
      </c>
      <c r="Q79" s="66">
        <f t="shared" si="38"/>
        <v>0</v>
      </c>
      <c r="R79" s="66">
        <f t="shared" si="39"/>
        <v>0</v>
      </c>
      <c r="S79" s="66">
        <f t="shared" si="40"/>
        <v>0</v>
      </c>
      <c r="T79" s="51">
        <f t="shared" si="41"/>
        <v>0</v>
      </c>
      <c r="U79" s="51">
        <f t="shared" si="42"/>
        <v>0</v>
      </c>
      <c r="V79" s="51" t="str">
        <f t="shared" si="43"/>
        <v/>
      </c>
      <c r="W79" s="51" t="str">
        <f t="shared" si="44"/>
        <v/>
      </c>
      <c r="X79" s="51" t="str">
        <f t="shared" si="45"/>
        <v/>
      </c>
      <c r="Y79" s="51" t="str">
        <f t="shared" si="46"/>
        <v/>
      </c>
      <c r="Z79" s="51" t="str">
        <f t="shared" si="47"/>
        <v/>
      </c>
      <c r="AA79" s="51" t="str">
        <f t="shared" si="48"/>
        <v/>
      </c>
      <c r="AB79" s="51" t="str">
        <f t="shared" si="49"/>
        <v/>
      </c>
      <c r="AC79" s="51" t="str">
        <f t="shared" si="50"/>
        <v/>
      </c>
      <c r="AD79" s="51" t="str">
        <f t="shared" si="51"/>
        <v/>
      </c>
      <c r="AE79" s="51" t="str">
        <f t="shared" si="52"/>
        <v/>
      </c>
      <c r="AF79" s="51" t="str">
        <f t="shared" si="53"/>
        <v/>
      </c>
      <c r="AG79" s="51" t="str">
        <f t="shared" si="54"/>
        <v/>
      </c>
      <c r="AI79" s="67">
        <f t="shared" si="55"/>
        <v>49</v>
      </c>
      <c r="AK79" s="143"/>
      <c r="AL79" s="143"/>
      <c r="AM79" s="81"/>
      <c r="AN79" s="81"/>
      <c r="AO79" s="81"/>
      <c r="AP79" s="81"/>
      <c r="AQ79" s="81"/>
    </row>
    <row r="80" spans="1:43" ht="20.25" customHeight="1" x14ac:dyDescent="0.15">
      <c r="A80" s="94">
        <v>59</v>
      </c>
      <c r="B80" s="94" t="str">
        <f>IF(基本データ入力!J60="","",基本データ入力!J60)</f>
        <v/>
      </c>
      <c r="C80" s="94" t="str">
        <f>IF('処理用（さわらないようにお願いします）'!$G60="","",'処理用（さわらないようにお願いします）'!$G60)</f>
        <v/>
      </c>
      <c r="D80" s="95" t="str">
        <f>IF(基本データ入力!K60="","",基本データ入力!K60)</f>
        <v/>
      </c>
      <c r="E80" s="12"/>
      <c r="F80" s="11"/>
      <c r="G80" s="100"/>
      <c r="H80" s="101"/>
      <c r="I80" s="47"/>
      <c r="J80" s="13"/>
      <c r="K80" s="11"/>
      <c r="L80" s="100"/>
      <c r="M80" s="101"/>
      <c r="N80" s="47"/>
      <c r="O80" s="50"/>
      <c r="P80" s="66">
        <f t="shared" si="37"/>
        <v>0</v>
      </c>
      <c r="Q80" s="66">
        <f t="shared" si="38"/>
        <v>0</v>
      </c>
      <c r="R80" s="66">
        <f t="shared" si="39"/>
        <v>0</v>
      </c>
      <c r="S80" s="66">
        <f t="shared" si="40"/>
        <v>0</v>
      </c>
      <c r="T80" s="51">
        <f t="shared" si="41"/>
        <v>0</v>
      </c>
      <c r="U80" s="51">
        <f t="shared" si="42"/>
        <v>0</v>
      </c>
      <c r="V80" s="51" t="str">
        <f t="shared" si="43"/>
        <v/>
      </c>
      <c r="W80" s="51" t="str">
        <f t="shared" si="44"/>
        <v/>
      </c>
      <c r="X80" s="51" t="str">
        <f t="shared" si="45"/>
        <v/>
      </c>
      <c r="Y80" s="51" t="str">
        <f t="shared" si="46"/>
        <v/>
      </c>
      <c r="Z80" s="51" t="str">
        <f t="shared" si="47"/>
        <v/>
      </c>
      <c r="AA80" s="51" t="str">
        <f t="shared" si="48"/>
        <v/>
      </c>
      <c r="AB80" s="51" t="str">
        <f t="shared" si="49"/>
        <v/>
      </c>
      <c r="AC80" s="51" t="str">
        <f t="shared" si="50"/>
        <v/>
      </c>
      <c r="AD80" s="51" t="str">
        <f t="shared" si="51"/>
        <v/>
      </c>
      <c r="AE80" s="51" t="str">
        <f t="shared" si="52"/>
        <v/>
      </c>
      <c r="AF80" s="51" t="str">
        <f t="shared" si="53"/>
        <v/>
      </c>
      <c r="AG80" s="51" t="str">
        <f t="shared" si="54"/>
        <v/>
      </c>
      <c r="AI80" s="67">
        <f t="shared" si="55"/>
        <v>50</v>
      </c>
      <c r="AK80" s="143"/>
      <c r="AL80" s="143"/>
      <c r="AM80" s="81"/>
      <c r="AN80" s="81"/>
      <c r="AO80" s="81"/>
      <c r="AP80" s="81"/>
      <c r="AQ80" s="81"/>
    </row>
    <row r="81" spans="1:43" ht="20.25" customHeight="1" x14ac:dyDescent="0.15">
      <c r="A81" s="94">
        <v>60</v>
      </c>
      <c r="B81" s="94" t="str">
        <f>IF(基本データ入力!J61="","",基本データ入力!J61)</f>
        <v/>
      </c>
      <c r="C81" s="94" t="str">
        <f>IF('処理用（さわらないようにお願いします）'!$G61="","",'処理用（さわらないようにお願いします）'!$G61)</f>
        <v/>
      </c>
      <c r="D81" s="95" t="str">
        <f>IF(基本データ入力!K61="","",基本データ入力!K61)</f>
        <v/>
      </c>
      <c r="E81" s="12"/>
      <c r="F81" s="11"/>
      <c r="G81" s="100"/>
      <c r="H81" s="101"/>
      <c r="I81" s="47"/>
      <c r="J81" s="13"/>
      <c r="K81" s="11"/>
      <c r="L81" s="100"/>
      <c r="M81" s="101"/>
      <c r="N81" s="47"/>
      <c r="O81" s="50"/>
      <c r="P81" s="66">
        <f t="shared" si="37"/>
        <v>0</v>
      </c>
      <c r="Q81" s="66">
        <f t="shared" si="38"/>
        <v>0</v>
      </c>
      <c r="R81" s="66">
        <f t="shared" si="39"/>
        <v>0</v>
      </c>
      <c r="S81" s="66">
        <f t="shared" si="40"/>
        <v>0</v>
      </c>
      <c r="T81" s="51">
        <f t="shared" si="41"/>
        <v>0</v>
      </c>
      <c r="U81" s="51">
        <f t="shared" si="42"/>
        <v>0</v>
      </c>
      <c r="V81" s="51" t="str">
        <f t="shared" si="43"/>
        <v/>
      </c>
      <c r="W81" s="51" t="str">
        <f t="shared" si="44"/>
        <v/>
      </c>
      <c r="X81" s="51" t="str">
        <f t="shared" si="45"/>
        <v/>
      </c>
      <c r="Y81" s="51" t="str">
        <f t="shared" si="46"/>
        <v/>
      </c>
      <c r="Z81" s="51" t="str">
        <f t="shared" si="47"/>
        <v/>
      </c>
      <c r="AA81" s="51" t="str">
        <f t="shared" si="48"/>
        <v/>
      </c>
      <c r="AB81" s="51" t="str">
        <f t="shared" si="49"/>
        <v/>
      </c>
      <c r="AC81" s="51" t="str">
        <f t="shared" si="50"/>
        <v/>
      </c>
      <c r="AD81" s="51" t="str">
        <f t="shared" si="51"/>
        <v/>
      </c>
      <c r="AE81" s="51" t="str">
        <f t="shared" si="52"/>
        <v/>
      </c>
      <c r="AF81" s="51" t="str">
        <f t="shared" si="53"/>
        <v/>
      </c>
      <c r="AG81" s="51" t="str">
        <f t="shared" si="54"/>
        <v/>
      </c>
      <c r="AI81" s="67">
        <f t="shared" si="55"/>
        <v>51</v>
      </c>
      <c r="AK81" s="143"/>
      <c r="AL81" s="143"/>
      <c r="AM81" s="81"/>
      <c r="AN81" s="81"/>
      <c r="AO81" s="81"/>
      <c r="AP81" s="81"/>
      <c r="AQ81" s="81"/>
    </row>
    <row r="82" spans="1:43" ht="20.25" customHeight="1" x14ac:dyDescent="0.15">
      <c r="A82" s="94">
        <v>61</v>
      </c>
      <c r="B82" s="94" t="str">
        <f>IF(基本データ入力!J62="","",基本データ入力!J62)</f>
        <v/>
      </c>
      <c r="C82" s="94" t="str">
        <f>IF('処理用（さわらないようにお願いします）'!$G62="","",'処理用（さわらないようにお願いします）'!$G62)</f>
        <v/>
      </c>
      <c r="D82" s="95" t="str">
        <f>IF(基本データ入力!K62="","",基本データ入力!K62)</f>
        <v/>
      </c>
      <c r="E82" s="12"/>
      <c r="F82" s="11"/>
      <c r="G82" s="100"/>
      <c r="H82" s="101"/>
      <c r="I82" s="47"/>
      <c r="J82" s="13"/>
      <c r="K82" s="11"/>
      <c r="L82" s="100"/>
      <c r="M82" s="101"/>
      <c r="N82" s="47"/>
      <c r="O82" s="50"/>
      <c r="P82" s="66">
        <f t="shared" si="37"/>
        <v>0</v>
      </c>
      <c r="Q82" s="66">
        <f t="shared" si="38"/>
        <v>0</v>
      </c>
      <c r="R82" s="66">
        <f t="shared" si="39"/>
        <v>0</v>
      </c>
      <c r="S82" s="66">
        <f t="shared" si="40"/>
        <v>0</v>
      </c>
      <c r="T82" s="51">
        <f t="shared" si="41"/>
        <v>0</v>
      </c>
      <c r="U82" s="51">
        <f t="shared" si="42"/>
        <v>0</v>
      </c>
      <c r="V82" s="51" t="str">
        <f t="shared" si="43"/>
        <v/>
      </c>
      <c r="W82" s="51" t="str">
        <f t="shared" si="44"/>
        <v/>
      </c>
      <c r="X82" s="51" t="str">
        <f t="shared" si="45"/>
        <v/>
      </c>
      <c r="Y82" s="51" t="str">
        <f t="shared" si="46"/>
        <v/>
      </c>
      <c r="Z82" s="51" t="str">
        <f t="shared" si="47"/>
        <v/>
      </c>
      <c r="AA82" s="51" t="str">
        <f t="shared" si="48"/>
        <v/>
      </c>
      <c r="AB82" s="51" t="str">
        <f t="shared" si="49"/>
        <v/>
      </c>
      <c r="AC82" s="51" t="str">
        <f t="shared" si="50"/>
        <v/>
      </c>
      <c r="AD82" s="51" t="str">
        <f t="shared" si="51"/>
        <v/>
      </c>
      <c r="AE82" s="51" t="str">
        <f t="shared" si="52"/>
        <v/>
      </c>
      <c r="AF82" s="51" t="str">
        <f t="shared" si="53"/>
        <v/>
      </c>
      <c r="AG82" s="51" t="str">
        <f t="shared" si="54"/>
        <v/>
      </c>
      <c r="AI82" s="67">
        <f t="shared" si="55"/>
        <v>52</v>
      </c>
      <c r="AK82" s="143"/>
      <c r="AL82" s="143"/>
      <c r="AM82" s="81"/>
      <c r="AN82" s="81"/>
      <c r="AO82" s="81"/>
      <c r="AP82" s="81"/>
      <c r="AQ82" s="81"/>
    </row>
    <row r="83" spans="1:43" ht="20.25" customHeight="1" x14ac:dyDescent="0.15">
      <c r="A83" s="94">
        <v>62</v>
      </c>
      <c r="B83" s="94" t="str">
        <f>IF(基本データ入力!J63="","",基本データ入力!J63)</f>
        <v/>
      </c>
      <c r="C83" s="94" t="str">
        <f>IF('処理用（さわらないようにお願いします）'!$G63="","",'処理用（さわらないようにお願いします）'!$G63)</f>
        <v/>
      </c>
      <c r="D83" s="95" t="str">
        <f>IF(基本データ入力!K63="","",基本データ入力!K63)</f>
        <v/>
      </c>
      <c r="E83" s="12"/>
      <c r="F83" s="11"/>
      <c r="G83" s="100"/>
      <c r="H83" s="101"/>
      <c r="I83" s="47"/>
      <c r="J83" s="13"/>
      <c r="K83" s="11"/>
      <c r="L83" s="100"/>
      <c r="M83" s="101"/>
      <c r="N83" s="47"/>
      <c r="O83" s="50"/>
      <c r="P83" s="66">
        <f t="shared" si="37"/>
        <v>0</v>
      </c>
      <c r="Q83" s="66">
        <f t="shared" si="38"/>
        <v>0</v>
      </c>
      <c r="R83" s="66">
        <f t="shared" si="39"/>
        <v>0</v>
      </c>
      <c r="S83" s="66">
        <f t="shared" si="40"/>
        <v>0</v>
      </c>
      <c r="T83" s="51">
        <f t="shared" si="41"/>
        <v>0</v>
      </c>
      <c r="U83" s="51">
        <f t="shared" si="42"/>
        <v>0</v>
      </c>
      <c r="V83" s="51" t="str">
        <f t="shared" si="43"/>
        <v/>
      </c>
      <c r="W83" s="51" t="str">
        <f t="shared" si="44"/>
        <v/>
      </c>
      <c r="X83" s="51" t="str">
        <f t="shared" si="45"/>
        <v/>
      </c>
      <c r="Y83" s="51" t="str">
        <f t="shared" si="46"/>
        <v/>
      </c>
      <c r="Z83" s="51" t="str">
        <f t="shared" si="47"/>
        <v/>
      </c>
      <c r="AA83" s="51" t="str">
        <f t="shared" si="48"/>
        <v/>
      </c>
      <c r="AB83" s="51" t="str">
        <f t="shared" si="49"/>
        <v/>
      </c>
      <c r="AC83" s="51" t="str">
        <f t="shared" si="50"/>
        <v/>
      </c>
      <c r="AD83" s="51" t="str">
        <f t="shared" si="51"/>
        <v/>
      </c>
      <c r="AE83" s="51" t="str">
        <f t="shared" si="52"/>
        <v/>
      </c>
      <c r="AF83" s="51" t="str">
        <f t="shared" si="53"/>
        <v/>
      </c>
      <c r="AG83" s="51" t="str">
        <f t="shared" si="54"/>
        <v/>
      </c>
      <c r="AI83" s="67">
        <f t="shared" si="55"/>
        <v>53</v>
      </c>
      <c r="AK83" s="143"/>
      <c r="AL83" s="143"/>
      <c r="AM83" s="81"/>
      <c r="AN83" s="81"/>
      <c r="AO83" s="81"/>
      <c r="AP83" s="81"/>
      <c r="AQ83" s="81"/>
    </row>
    <row r="84" spans="1:43" ht="20.25" customHeight="1" x14ac:dyDescent="0.15">
      <c r="A84" s="94">
        <v>63</v>
      </c>
      <c r="B84" s="94" t="str">
        <f>IF(基本データ入力!J64="","",基本データ入力!J64)</f>
        <v/>
      </c>
      <c r="C84" s="94" t="str">
        <f>IF('処理用（さわらないようにお願いします）'!$G64="","",'処理用（さわらないようにお願いします）'!$G64)</f>
        <v/>
      </c>
      <c r="D84" s="95" t="str">
        <f>IF(基本データ入力!K64="","",基本データ入力!K64)</f>
        <v/>
      </c>
      <c r="E84" s="12"/>
      <c r="F84" s="11"/>
      <c r="G84" s="100"/>
      <c r="H84" s="101"/>
      <c r="I84" s="47"/>
      <c r="J84" s="13"/>
      <c r="K84" s="11"/>
      <c r="L84" s="100"/>
      <c r="M84" s="101"/>
      <c r="N84" s="47"/>
      <c r="O84" s="50"/>
      <c r="P84" s="66">
        <f t="shared" si="37"/>
        <v>0</v>
      </c>
      <c r="Q84" s="66">
        <f t="shared" si="38"/>
        <v>0</v>
      </c>
      <c r="R84" s="66">
        <f t="shared" si="39"/>
        <v>0</v>
      </c>
      <c r="S84" s="66">
        <f t="shared" si="40"/>
        <v>0</v>
      </c>
      <c r="T84" s="51">
        <f t="shared" si="41"/>
        <v>0</v>
      </c>
      <c r="U84" s="51">
        <f t="shared" si="42"/>
        <v>0</v>
      </c>
      <c r="V84" s="51" t="str">
        <f t="shared" si="43"/>
        <v/>
      </c>
      <c r="W84" s="51" t="str">
        <f t="shared" si="44"/>
        <v/>
      </c>
      <c r="X84" s="51" t="str">
        <f t="shared" si="45"/>
        <v/>
      </c>
      <c r="Y84" s="51" t="str">
        <f t="shared" si="46"/>
        <v/>
      </c>
      <c r="Z84" s="51" t="str">
        <f t="shared" si="47"/>
        <v/>
      </c>
      <c r="AA84" s="51" t="str">
        <f t="shared" si="48"/>
        <v/>
      </c>
      <c r="AB84" s="51" t="str">
        <f t="shared" si="49"/>
        <v/>
      </c>
      <c r="AC84" s="51" t="str">
        <f t="shared" si="50"/>
        <v/>
      </c>
      <c r="AD84" s="51" t="str">
        <f t="shared" si="51"/>
        <v/>
      </c>
      <c r="AE84" s="51" t="str">
        <f t="shared" si="52"/>
        <v/>
      </c>
      <c r="AF84" s="51" t="str">
        <f t="shared" si="53"/>
        <v/>
      </c>
      <c r="AG84" s="51" t="str">
        <f t="shared" si="54"/>
        <v/>
      </c>
      <c r="AI84" s="67">
        <f t="shared" si="55"/>
        <v>54</v>
      </c>
      <c r="AK84" s="143"/>
      <c r="AL84" s="143"/>
      <c r="AM84" s="81"/>
      <c r="AN84" s="81"/>
      <c r="AO84" s="81"/>
      <c r="AP84" s="81"/>
      <c r="AQ84" s="81"/>
    </row>
    <row r="85" spans="1:43" ht="20.25" customHeight="1" x14ac:dyDescent="0.15">
      <c r="A85" s="94">
        <v>64</v>
      </c>
      <c r="B85" s="94" t="str">
        <f>IF(基本データ入力!J65="","",基本データ入力!J65)</f>
        <v/>
      </c>
      <c r="C85" s="94" t="str">
        <f>IF('処理用（さわらないようにお願いします）'!$G65="","",'処理用（さわらないようにお願いします）'!$G65)</f>
        <v/>
      </c>
      <c r="D85" s="95" t="str">
        <f>IF(基本データ入力!K65="","",基本データ入力!K65)</f>
        <v/>
      </c>
      <c r="E85" s="12"/>
      <c r="F85" s="11"/>
      <c r="G85" s="100"/>
      <c r="H85" s="101"/>
      <c r="I85" s="47"/>
      <c r="J85" s="13"/>
      <c r="K85" s="11"/>
      <c r="L85" s="100"/>
      <c r="M85" s="101"/>
      <c r="N85" s="47"/>
      <c r="O85" s="50"/>
      <c r="P85" s="66">
        <f t="shared" si="37"/>
        <v>0</v>
      </c>
      <c r="Q85" s="66">
        <f t="shared" si="38"/>
        <v>0</v>
      </c>
      <c r="R85" s="66">
        <f t="shared" si="39"/>
        <v>0</v>
      </c>
      <c r="S85" s="66">
        <f t="shared" si="40"/>
        <v>0</v>
      </c>
      <c r="T85" s="51">
        <f t="shared" si="41"/>
        <v>0</v>
      </c>
      <c r="U85" s="51">
        <f t="shared" si="42"/>
        <v>0</v>
      </c>
      <c r="V85" s="51" t="str">
        <f t="shared" si="43"/>
        <v/>
      </c>
      <c r="W85" s="51" t="str">
        <f t="shared" si="44"/>
        <v/>
      </c>
      <c r="X85" s="51" t="str">
        <f t="shared" si="45"/>
        <v/>
      </c>
      <c r="Y85" s="51" t="str">
        <f t="shared" si="46"/>
        <v/>
      </c>
      <c r="Z85" s="51" t="str">
        <f t="shared" si="47"/>
        <v/>
      </c>
      <c r="AA85" s="51" t="str">
        <f t="shared" si="48"/>
        <v/>
      </c>
      <c r="AB85" s="51" t="str">
        <f t="shared" si="49"/>
        <v/>
      </c>
      <c r="AC85" s="51" t="str">
        <f t="shared" si="50"/>
        <v/>
      </c>
      <c r="AD85" s="51" t="str">
        <f t="shared" si="51"/>
        <v/>
      </c>
      <c r="AE85" s="51" t="str">
        <f t="shared" si="52"/>
        <v/>
      </c>
      <c r="AF85" s="51" t="str">
        <f t="shared" si="53"/>
        <v/>
      </c>
      <c r="AG85" s="51" t="str">
        <f t="shared" si="54"/>
        <v/>
      </c>
      <c r="AI85" s="67">
        <f t="shared" si="55"/>
        <v>55</v>
      </c>
      <c r="AK85" s="143"/>
      <c r="AL85" s="143"/>
      <c r="AM85" s="81"/>
      <c r="AN85" s="81"/>
      <c r="AO85" s="81"/>
      <c r="AP85" s="81"/>
      <c r="AQ85" s="81"/>
    </row>
    <row r="86" spans="1:43" ht="20.25" customHeight="1" x14ac:dyDescent="0.15">
      <c r="A86" s="94">
        <v>65</v>
      </c>
      <c r="B86" s="94" t="str">
        <f>IF(基本データ入力!J66="","",基本データ入力!J66)</f>
        <v/>
      </c>
      <c r="C86" s="94" t="str">
        <f>IF('処理用（さわらないようにお願いします）'!$G66="","",'処理用（さわらないようにお願いします）'!$G66)</f>
        <v/>
      </c>
      <c r="D86" s="95" t="str">
        <f>IF(基本データ入力!K66="","",基本データ入力!K66)</f>
        <v/>
      </c>
      <c r="E86" s="12"/>
      <c r="F86" s="11"/>
      <c r="G86" s="100"/>
      <c r="H86" s="101"/>
      <c r="I86" s="47"/>
      <c r="J86" s="13"/>
      <c r="K86" s="11"/>
      <c r="L86" s="100"/>
      <c r="M86" s="101"/>
      <c r="N86" s="47"/>
      <c r="O86" s="50"/>
      <c r="P86" s="66">
        <f t="shared" si="37"/>
        <v>0</v>
      </c>
      <c r="Q86" s="66">
        <f t="shared" si="38"/>
        <v>0</v>
      </c>
      <c r="R86" s="66">
        <f t="shared" si="39"/>
        <v>0</v>
      </c>
      <c r="S86" s="66">
        <f t="shared" si="40"/>
        <v>0</v>
      </c>
      <c r="T86" s="51">
        <f t="shared" si="41"/>
        <v>0</v>
      </c>
      <c r="U86" s="51">
        <f t="shared" si="42"/>
        <v>0</v>
      </c>
      <c r="V86" s="51" t="str">
        <f t="shared" si="43"/>
        <v/>
      </c>
      <c r="W86" s="51" t="str">
        <f t="shared" si="44"/>
        <v/>
      </c>
      <c r="X86" s="51" t="str">
        <f t="shared" si="45"/>
        <v/>
      </c>
      <c r="Y86" s="51" t="str">
        <f t="shared" si="46"/>
        <v/>
      </c>
      <c r="Z86" s="51" t="str">
        <f t="shared" si="47"/>
        <v/>
      </c>
      <c r="AA86" s="51" t="str">
        <f t="shared" si="48"/>
        <v/>
      </c>
      <c r="AB86" s="51" t="str">
        <f t="shared" si="49"/>
        <v/>
      </c>
      <c r="AC86" s="51" t="str">
        <f t="shared" si="50"/>
        <v/>
      </c>
      <c r="AD86" s="51" t="str">
        <f t="shared" si="51"/>
        <v/>
      </c>
      <c r="AE86" s="51" t="str">
        <f t="shared" si="52"/>
        <v/>
      </c>
      <c r="AF86" s="51" t="str">
        <f t="shared" si="53"/>
        <v/>
      </c>
      <c r="AG86" s="51" t="str">
        <f t="shared" si="54"/>
        <v/>
      </c>
      <c r="AI86" s="67">
        <f t="shared" si="55"/>
        <v>56</v>
      </c>
      <c r="AK86" s="143"/>
      <c r="AL86" s="143"/>
      <c r="AM86" s="81"/>
      <c r="AN86" s="81"/>
      <c r="AO86" s="81"/>
      <c r="AP86" s="81"/>
      <c r="AQ86" s="81"/>
    </row>
    <row r="87" spans="1:43" ht="20.25" customHeight="1" x14ac:dyDescent="0.15">
      <c r="A87" s="94">
        <v>66</v>
      </c>
      <c r="B87" s="94" t="str">
        <f>IF(基本データ入力!J67="","",基本データ入力!J67)</f>
        <v/>
      </c>
      <c r="C87" s="94" t="str">
        <f>IF('処理用（さわらないようにお願いします）'!$G67="","",'処理用（さわらないようにお願いします）'!$G67)</f>
        <v/>
      </c>
      <c r="D87" s="95" t="str">
        <f>IF(基本データ入力!K67="","",基本データ入力!K67)</f>
        <v/>
      </c>
      <c r="E87" s="12"/>
      <c r="F87" s="11"/>
      <c r="G87" s="100"/>
      <c r="H87" s="101"/>
      <c r="I87" s="47"/>
      <c r="J87" s="13"/>
      <c r="K87" s="11"/>
      <c r="L87" s="100"/>
      <c r="M87" s="101"/>
      <c r="N87" s="47"/>
      <c r="O87" s="50"/>
      <c r="P87" s="66">
        <f t="shared" si="37"/>
        <v>0</v>
      </c>
      <c r="Q87" s="66">
        <f t="shared" si="38"/>
        <v>0</v>
      </c>
      <c r="R87" s="66">
        <f t="shared" si="39"/>
        <v>0</v>
      </c>
      <c r="S87" s="66">
        <f t="shared" si="40"/>
        <v>0</v>
      </c>
      <c r="T87" s="51">
        <f t="shared" si="41"/>
        <v>0</v>
      </c>
      <c r="U87" s="51">
        <f t="shared" si="42"/>
        <v>0</v>
      </c>
      <c r="V87" s="51" t="str">
        <f t="shared" si="43"/>
        <v/>
      </c>
      <c r="W87" s="51" t="str">
        <f t="shared" si="44"/>
        <v/>
      </c>
      <c r="X87" s="51" t="str">
        <f t="shared" si="45"/>
        <v/>
      </c>
      <c r="Y87" s="51" t="str">
        <f t="shared" si="46"/>
        <v/>
      </c>
      <c r="Z87" s="51" t="str">
        <f t="shared" si="47"/>
        <v/>
      </c>
      <c r="AA87" s="51" t="str">
        <f t="shared" si="48"/>
        <v/>
      </c>
      <c r="AB87" s="51" t="str">
        <f t="shared" si="49"/>
        <v/>
      </c>
      <c r="AC87" s="51" t="str">
        <f t="shared" si="50"/>
        <v/>
      </c>
      <c r="AD87" s="51" t="str">
        <f t="shared" si="51"/>
        <v/>
      </c>
      <c r="AE87" s="51" t="str">
        <f t="shared" si="52"/>
        <v/>
      </c>
      <c r="AF87" s="51" t="str">
        <f t="shared" si="53"/>
        <v/>
      </c>
      <c r="AG87" s="51" t="str">
        <f t="shared" si="54"/>
        <v/>
      </c>
      <c r="AI87" s="67">
        <f t="shared" si="55"/>
        <v>57</v>
      </c>
      <c r="AK87" s="143"/>
      <c r="AL87" s="143"/>
      <c r="AM87" s="81"/>
      <c r="AN87" s="81"/>
      <c r="AO87" s="81"/>
      <c r="AP87" s="81"/>
      <c r="AQ87" s="81"/>
    </row>
    <row r="88" spans="1:43" ht="20.25" customHeight="1" x14ac:dyDescent="0.15">
      <c r="A88" s="94">
        <v>67</v>
      </c>
      <c r="B88" s="94" t="str">
        <f>IF(基本データ入力!J68="","",基本データ入力!J68)</f>
        <v/>
      </c>
      <c r="C88" s="94" t="str">
        <f>IF('処理用（さわらないようにお願いします）'!$G68="","",'処理用（さわらないようにお願いします）'!$G68)</f>
        <v/>
      </c>
      <c r="D88" s="95" t="str">
        <f>IF(基本データ入力!K68="","",基本データ入力!K68)</f>
        <v/>
      </c>
      <c r="E88" s="12"/>
      <c r="F88" s="11"/>
      <c r="G88" s="100"/>
      <c r="H88" s="101"/>
      <c r="I88" s="47"/>
      <c r="J88" s="13"/>
      <c r="K88" s="11"/>
      <c r="L88" s="100"/>
      <c r="M88" s="101"/>
      <c r="N88" s="47"/>
      <c r="O88" s="50"/>
      <c r="P88" s="66">
        <f t="shared" si="37"/>
        <v>0</v>
      </c>
      <c r="Q88" s="66">
        <f t="shared" si="38"/>
        <v>0</v>
      </c>
      <c r="R88" s="66">
        <f t="shared" si="39"/>
        <v>0</v>
      </c>
      <c r="S88" s="66">
        <f t="shared" si="40"/>
        <v>0</v>
      </c>
      <c r="T88" s="51">
        <f t="shared" si="41"/>
        <v>0</v>
      </c>
      <c r="U88" s="51">
        <f t="shared" si="42"/>
        <v>0</v>
      </c>
      <c r="V88" s="51" t="str">
        <f t="shared" si="43"/>
        <v/>
      </c>
      <c r="W88" s="51" t="str">
        <f t="shared" si="44"/>
        <v/>
      </c>
      <c r="X88" s="51" t="str">
        <f t="shared" si="45"/>
        <v/>
      </c>
      <c r="Y88" s="51" t="str">
        <f t="shared" si="46"/>
        <v/>
      </c>
      <c r="Z88" s="51" t="str">
        <f t="shared" si="47"/>
        <v/>
      </c>
      <c r="AA88" s="51" t="str">
        <f t="shared" si="48"/>
        <v/>
      </c>
      <c r="AB88" s="51" t="str">
        <f t="shared" si="49"/>
        <v/>
      </c>
      <c r="AC88" s="51" t="str">
        <f t="shared" si="50"/>
        <v/>
      </c>
      <c r="AD88" s="51" t="str">
        <f t="shared" si="51"/>
        <v/>
      </c>
      <c r="AE88" s="51" t="str">
        <f t="shared" si="52"/>
        <v/>
      </c>
      <c r="AF88" s="51" t="str">
        <f t="shared" si="53"/>
        <v/>
      </c>
      <c r="AG88" s="51" t="str">
        <f t="shared" si="54"/>
        <v/>
      </c>
      <c r="AI88" s="67">
        <f t="shared" si="55"/>
        <v>58</v>
      </c>
      <c r="AO88" s="81"/>
      <c r="AP88" s="81"/>
      <c r="AQ88" s="81"/>
    </row>
    <row r="89" spans="1:43" ht="20.25" customHeight="1" x14ac:dyDescent="0.15">
      <c r="A89" s="94">
        <v>68</v>
      </c>
      <c r="B89" s="94" t="str">
        <f>IF(基本データ入力!J69="","",基本データ入力!J69)</f>
        <v/>
      </c>
      <c r="C89" s="94" t="str">
        <f>IF('処理用（さわらないようにお願いします）'!$G69="","",'処理用（さわらないようにお願いします）'!$G69)</f>
        <v/>
      </c>
      <c r="D89" s="95" t="str">
        <f>IF(基本データ入力!K69="","",基本データ入力!K69)</f>
        <v/>
      </c>
      <c r="E89" s="12"/>
      <c r="F89" s="11"/>
      <c r="G89" s="100"/>
      <c r="H89" s="101"/>
      <c r="I89" s="47"/>
      <c r="J89" s="13"/>
      <c r="K89" s="11"/>
      <c r="L89" s="100"/>
      <c r="M89" s="101"/>
      <c r="N89" s="47"/>
      <c r="O89" s="50"/>
      <c r="P89" s="66">
        <f t="shared" si="37"/>
        <v>0</v>
      </c>
      <c r="Q89" s="66">
        <f t="shared" si="38"/>
        <v>0</v>
      </c>
      <c r="R89" s="66">
        <f t="shared" si="39"/>
        <v>0</v>
      </c>
      <c r="S89" s="66">
        <f t="shared" si="40"/>
        <v>0</v>
      </c>
      <c r="T89" s="51">
        <f t="shared" si="41"/>
        <v>0</v>
      </c>
      <c r="U89" s="51">
        <f t="shared" si="42"/>
        <v>0</v>
      </c>
      <c r="V89" s="51" t="str">
        <f t="shared" si="43"/>
        <v/>
      </c>
      <c r="W89" s="51" t="str">
        <f t="shared" si="44"/>
        <v/>
      </c>
      <c r="X89" s="51" t="str">
        <f t="shared" si="45"/>
        <v/>
      </c>
      <c r="Y89" s="51" t="str">
        <f t="shared" si="46"/>
        <v/>
      </c>
      <c r="Z89" s="51" t="str">
        <f t="shared" si="47"/>
        <v/>
      </c>
      <c r="AA89" s="51" t="str">
        <f t="shared" si="48"/>
        <v/>
      </c>
      <c r="AB89" s="51" t="str">
        <f t="shared" si="49"/>
        <v/>
      </c>
      <c r="AC89" s="51" t="str">
        <f t="shared" si="50"/>
        <v/>
      </c>
      <c r="AD89" s="51" t="str">
        <f t="shared" si="51"/>
        <v/>
      </c>
      <c r="AE89" s="51" t="str">
        <f t="shared" si="52"/>
        <v/>
      </c>
      <c r="AF89" s="51" t="str">
        <f t="shared" si="53"/>
        <v/>
      </c>
      <c r="AG89" s="51" t="str">
        <f t="shared" si="54"/>
        <v/>
      </c>
      <c r="AI89" s="67">
        <f t="shared" si="55"/>
        <v>59</v>
      </c>
      <c r="AO89" s="81"/>
      <c r="AP89" s="81"/>
      <c r="AQ89" s="81"/>
    </row>
    <row r="90" spans="1:43" ht="20.25" customHeight="1" x14ac:dyDescent="0.15">
      <c r="A90" s="94">
        <v>69</v>
      </c>
      <c r="B90" s="94" t="str">
        <f>IF(基本データ入力!J70="","",基本データ入力!J70)</f>
        <v/>
      </c>
      <c r="C90" s="94" t="str">
        <f>IF('処理用（さわらないようにお願いします）'!$G70="","",'処理用（さわらないようにお願いします）'!$G70)</f>
        <v/>
      </c>
      <c r="D90" s="95" t="str">
        <f>IF(基本データ入力!K70="","",基本データ入力!K70)</f>
        <v/>
      </c>
      <c r="E90" s="12"/>
      <c r="F90" s="11"/>
      <c r="G90" s="100"/>
      <c r="H90" s="101"/>
      <c r="I90" s="47"/>
      <c r="J90" s="13"/>
      <c r="K90" s="11"/>
      <c r="L90" s="100"/>
      <c r="M90" s="101"/>
      <c r="N90" s="47"/>
      <c r="O90" s="50"/>
      <c r="P90" s="66">
        <f t="shared" si="37"/>
        <v>0</v>
      </c>
      <c r="Q90" s="66">
        <f t="shared" si="38"/>
        <v>0</v>
      </c>
      <c r="R90" s="66">
        <f t="shared" si="39"/>
        <v>0</v>
      </c>
      <c r="S90" s="66">
        <f t="shared" si="40"/>
        <v>0</v>
      </c>
      <c r="T90" s="51">
        <f t="shared" si="41"/>
        <v>0</v>
      </c>
      <c r="U90" s="51">
        <f t="shared" si="42"/>
        <v>0</v>
      </c>
      <c r="V90" s="51" t="str">
        <f t="shared" si="43"/>
        <v/>
      </c>
      <c r="W90" s="51" t="str">
        <f t="shared" si="44"/>
        <v/>
      </c>
      <c r="X90" s="51" t="str">
        <f t="shared" si="45"/>
        <v/>
      </c>
      <c r="Y90" s="51" t="str">
        <f t="shared" si="46"/>
        <v/>
      </c>
      <c r="Z90" s="51" t="str">
        <f t="shared" si="47"/>
        <v/>
      </c>
      <c r="AA90" s="51" t="str">
        <f t="shared" si="48"/>
        <v/>
      </c>
      <c r="AB90" s="51" t="str">
        <f t="shared" si="49"/>
        <v/>
      </c>
      <c r="AC90" s="51" t="str">
        <f t="shared" si="50"/>
        <v/>
      </c>
      <c r="AD90" s="51" t="str">
        <f t="shared" si="51"/>
        <v/>
      </c>
      <c r="AE90" s="51" t="str">
        <f t="shared" si="52"/>
        <v/>
      </c>
      <c r="AF90" s="51" t="str">
        <f t="shared" si="53"/>
        <v/>
      </c>
      <c r="AG90" s="51" t="str">
        <f t="shared" si="54"/>
        <v/>
      </c>
      <c r="AI90" s="67">
        <f t="shared" si="55"/>
        <v>60</v>
      </c>
      <c r="AO90" s="81"/>
      <c r="AP90" s="81"/>
      <c r="AQ90" s="81"/>
    </row>
    <row r="91" spans="1:43" ht="20.25" customHeight="1" x14ac:dyDescent="0.15">
      <c r="A91" s="94">
        <v>70</v>
      </c>
      <c r="B91" s="94" t="str">
        <f>IF(基本データ入力!J71="","",基本データ入力!J71)</f>
        <v/>
      </c>
      <c r="C91" s="94" t="str">
        <f>IF('処理用（さわらないようにお願いします）'!$G71="","",'処理用（さわらないようにお願いします）'!$G71)</f>
        <v/>
      </c>
      <c r="D91" s="95" t="str">
        <f>IF(基本データ入力!K71="","",基本データ入力!K71)</f>
        <v/>
      </c>
      <c r="E91" s="12"/>
      <c r="F91" s="11"/>
      <c r="G91" s="100"/>
      <c r="H91" s="101"/>
      <c r="I91" s="47"/>
      <c r="J91" s="13"/>
      <c r="K91" s="11"/>
      <c r="L91" s="100"/>
      <c r="M91" s="101"/>
      <c r="N91" s="47"/>
      <c r="O91" s="50"/>
      <c r="P91" s="66">
        <f t="shared" si="37"/>
        <v>0</v>
      </c>
      <c r="Q91" s="66">
        <f t="shared" si="38"/>
        <v>0</v>
      </c>
      <c r="R91" s="66">
        <f t="shared" si="39"/>
        <v>0</v>
      </c>
      <c r="S91" s="66">
        <f t="shared" si="40"/>
        <v>0</v>
      </c>
      <c r="T91" s="51">
        <f t="shared" si="41"/>
        <v>0</v>
      </c>
      <c r="U91" s="51">
        <f t="shared" si="42"/>
        <v>0</v>
      </c>
      <c r="V91" s="51" t="str">
        <f t="shared" si="43"/>
        <v/>
      </c>
      <c r="W91" s="51" t="str">
        <f t="shared" si="44"/>
        <v/>
      </c>
      <c r="X91" s="51" t="str">
        <f t="shared" si="45"/>
        <v/>
      </c>
      <c r="Y91" s="51" t="str">
        <f t="shared" si="46"/>
        <v/>
      </c>
      <c r="Z91" s="51" t="str">
        <f t="shared" si="47"/>
        <v/>
      </c>
      <c r="AA91" s="51" t="str">
        <f t="shared" si="48"/>
        <v/>
      </c>
      <c r="AB91" s="51" t="str">
        <f t="shared" si="49"/>
        <v/>
      </c>
      <c r="AC91" s="51" t="str">
        <f t="shared" si="50"/>
        <v/>
      </c>
      <c r="AD91" s="51" t="str">
        <f t="shared" si="51"/>
        <v/>
      </c>
      <c r="AE91" s="51" t="str">
        <f t="shared" si="52"/>
        <v/>
      </c>
      <c r="AF91" s="51" t="str">
        <f t="shared" si="53"/>
        <v/>
      </c>
      <c r="AG91" s="51" t="str">
        <f t="shared" si="54"/>
        <v/>
      </c>
      <c r="AI91" s="67">
        <f t="shared" si="55"/>
        <v>61</v>
      </c>
    </row>
    <row r="92" spans="1:43" ht="20.25" customHeight="1" x14ac:dyDescent="0.15">
      <c r="A92" s="94">
        <v>71</v>
      </c>
      <c r="B92" s="94" t="str">
        <f>IF(基本データ入力!J72="","",基本データ入力!J72)</f>
        <v/>
      </c>
      <c r="C92" s="94" t="str">
        <f>IF('処理用（さわらないようにお願いします）'!$G72="","",'処理用（さわらないようにお願いします）'!$G72)</f>
        <v/>
      </c>
      <c r="D92" s="95" t="str">
        <f>IF(基本データ入力!K72="","",基本データ入力!K72)</f>
        <v/>
      </c>
      <c r="E92" s="12"/>
      <c r="F92" s="11"/>
      <c r="G92" s="100"/>
      <c r="H92" s="101"/>
      <c r="I92" s="47"/>
      <c r="J92" s="13"/>
      <c r="K92" s="11"/>
      <c r="L92" s="100"/>
      <c r="M92" s="101"/>
      <c r="N92" s="47"/>
      <c r="O92" s="50"/>
      <c r="P92" s="66">
        <f t="shared" si="37"/>
        <v>0</v>
      </c>
      <c r="Q92" s="66">
        <f t="shared" si="38"/>
        <v>0</v>
      </c>
      <c r="R92" s="66">
        <f t="shared" si="39"/>
        <v>0</v>
      </c>
      <c r="S92" s="66">
        <f t="shared" si="40"/>
        <v>0</v>
      </c>
      <c r="T92" s="51">
        <f t="shared" si="41"/>
        <v>0</v>
      </c>
      <c r="U92" s="51">
        <f t="shared" si="42"/>
        <v>0</v>
      </c>
      <c r="V92" s="51" t="str">
        <f t="shared" si="43"/>
        <v/>
      </c>
      <c r="W92" s="51" t="str">
        <f t="shared" si="44"/>
        <v/>
      </c>
      <c r="X92" s="51" t="str">
        <f t="shared" si="45"/>
        <v/>
      </c>
      <c r="Y92" s="51" t="str">
        <f t="shared" si="46"/>
        <v/>
      </c>
      <c r="Z92" s="51" t="str">
        <f t="shared" si="47"/>
        <v/>
      </c>
      <c r="AA92" s="51" t="str">
        <f t="shared" si="48"/>
        <v/>
      </c>
      <c r="AB92" s="51" t="str">
        <f t="shared" si="49"/>
        <v/>
      </c>
      <c r="AC92" s="51" t="str">
        <f t="shared" si="50"/>
        <v/>
      </c>
      <c r="AD92" s="51" t="str">
        <f t="shared" si="51"/>
        <v/>
      </c>
      <c r="AE92" s="51" t="str">
        <f t="shared" si="52"/>
        <v/>
      </c>
      <c r="AF92" s="51" t="str">
        <f t="shared" si="53"/>
        <v/>
      </c>
      <c r="AG92" s="51" t="str">
        <f t="shared" si="54"/>
        <v/>
      </c>
      <c r="AI92" s="67">
        <f t="shared" si="55"/>
        <v>62</v>
      </c>
    </row>
    <row r="93" spans="1:43" ht="20.25" customHeight="1" x14ac:dyDescent="0.15">
      <c r="A93" s="94">
        <v>72</v>
      </c>
      <c r="B93" s="94" t="str">
        <f>IF(基本データ入力!J73="","",基本データ入力!J73)</f>
        <v/>
      </c>
      <c r="C93" s="94" t="str">
        <f>IF('処理用（さわらないようにお願いします）'!$G73="","",'処理用（さわらないようにお願いします）'!$G73)</f>
        <v/>
      </c>
      <c r="D93" s="95" t="str">
        <f>IF(基本データ入力!K73="","",基本データ入力!K73)</f>
        <v/>
      </c>
      <c r="E93" s="12"/>
      <c r="F93" s="11"/>
      <c r="G93" s="100"/>
      <c r="H93" s="101"/>
      <c r="I93" s="47"/>
      <c r="J93" s="13"/>
      <c r="K93" s="11"/>
      <c r="L93" s="100"/>
      <c r="M93" s="101"/>
      <c r="N93" s="47"/>
      <c r="O93" s="50"/>
      <c r="P93" s="66">
        <f t="shared" si="37"/>
        <v>0</v>
      </c>
      <c r="Q93" s="66">
        <f t="shared" si="38"/>
        <v>0</v>
      </c>
      <c r="R93" s="66">
        <f t="shared" si="39"/>
        <v>0</v>
      </c>
      <c r="S93" s="66">
        <f t="shared" si="40"/>
        <v>0</v>
      </c>
      <c r="T93" s="51">
        <f t="shared" si="41"/>
        <v>0</v>
      </c>
      <c r="U93" s="51">
        <f t="shared" si="42"/>
        <v>0</v>
      </c>
      <c r="V93" s="51" t="str">
        <f t="shared" si="43"/>
        <v/>
      </c>
      <c r="W93" s="51" t="str">
        <f t="shared" si="44"/>
        <v/>
      </c>
      <c r="X93" s="51" t="str">
        <f t="shared" si="45"/>
        <v/>
      </c>
      <c r="Y93" s="51" t="str">
        <f t="shared" si="46"/>
        <v/>
      </c>
      <c r="Z93" s="51" t="str">
        <f t="shared" si="47"/>
        <v/>
      </c>
      <c r="AA93" s="51" t="str">
        <f t="shared" si="48"/>
        <v/>
      </c>
      <c r="AB93" s="51" t="str">
        <f t="shared" si="49"/>
        <v/>
      </c>
      <c r="AC93" s="51" t="str">
        <f t="shared" si="50"/>
        <v/>
      </c>
      <c r="AD93" s="51" t="str">
        <f t="shared" si="51"/>
        <v/>
      </c>
      <c r="AE93" s="51" t="str">
        <f t="shared" si="52"/>
        <v/>
      </c>
      <c r="AF93" s="51" t="str">
        <f t="shared" si="53"/>
        <v/>
      </c>
      <c r="AG93" s="51" t="str">
        <f t="shared" si="54"/>
        <v/>
      </c>
      <c r="AI93" s="67">
        <f t="shared" si="55"/>
        <v>63</v>
      </c>
    </row>
    <row r="94" spans="1:43" ht="20.25" customHeight="1" x14ac:dyDescent="0.15">
      <c r="A94" s="94">
        <v>73</v>
      </c>
      <c r="B94" s="94" t="str">
        <f>IF(基本データ入力!J74="","",基本データ入力!J74)</f>
        <v/>
      </c>
      <c r="C94" s="94" t="str">
        <f>IF('処理用（さわらないようにお願いします）'!$G74="","",'処理用（さわらないようにお願いします）'!$G74)</f>
        <v/>
      </c>
      <c r="D94" s="95" t="str">
        <f>IF(基本データ入力!K74="","",基本データ入力!K74)</f>
        <v/>
      </c>
      <c r="E94" s="12"/>
      <c r="F94" s="11"/>
      <c r="G94" s="100"/>
      <c r="H94" s="101"/>
      <c r="I94" s="47"/>
      <c r="J94" s="13"/>
      <c r="K94" s="11"/>
      <c r="L94" s="100"/>
      <c r="M94" s="101"/>
      <c r="N94" s="47"/>
      <c r="O94" s="50"/>
      <c r="P94" s="66">
        <f t="shared" si="37"/>
        <v>0</v>
      </c>
      <c r="Q94" s="66">
        <f t="shared" si="38"/>
        <v>0</v>
      </c>
      <c r="R94" s="66">
        <f t="shared" si="39"/>
        <v>0</v>
      </c>
      <c r="S94" s="66">
        <f t="shared" si="40"/>
        <v>0</v>
      </c>
      <c r="T94" s="51">
        <f t="shared" si="41"/>
        <v>0</v>
      </c>
      <c r="U94" s="51">
        <f t="shared" si="42"/>
        <v>0</v>
      </c>
      <c r="V94" s="51" t="str">
        <f t="shared" si="43"/>
        <v/>
      </c>
      <c r="W94" s="51" t="str">
        <f t="shared" si="44"/>
        <v/>
      </c>
      <c r="X94" s="51" t="str">
        <f t="shared" si="45"/>
        <v/>
      </c>
      <c r="Y94" s="51" t="str">
        <f t="shared" si="46"/>
        <v/>
      </c>
      <c r="Z94" s="51" t="str">
        <f t="shared" si="47"/>
        <v/>
      </c>
      <c r="AA94" s="51" t="str">
        <f t="shared" si="48"/>
        <v/>
      </c>
      <c r="AB94" s="51" t="str">
        <f t="shared" si="49"/>
        <v/>
      </c>
      <c r="AC94" s="51" t="str">
        <f t="shared" si="50"/>
        <v/>
      </c>
      <c r="AD94" s="51" t="str">
        <f t="shared" si="51"/>
        <v/>
      </c>
      <c r="AE94" s="51" t="str">
        <f t="shared" si="52"/>
        <v/>
      </c>
      <c r="AF94" s="51" t="str">
        <f t="shared" si="53"/>
        <v/>
      </c>
      <c r="AG94" s="51" t="str">
        <f t="shared" si="54"/>
        <v/>
      </c>
      <c r="AI94" s="67">
        <f t="shared" si="55"/>
        <v>64</v>
      </c>
    </row>
    <row r="95" spans="1:43" ht="20.25" customHeight="1" x14ac:dyDescent="0.15">
      <c r="A95" s="94">
        <v>74</v>
      </c>
      <c r="B95" s="94" t="str">
        <f>IF(基本データ入力!J75="","",基本データ入力!J75)</f>
        <v/>
      </c>
      <c r="C95" s="94" t="str">
        <f>IF('処理用（さわらないようにお願いします）'!$G75="","",'処理用（さわらないようにお願いします）'!$G75)</f>
        <v/>
      </c>
      <c r="D95" s="95" t="str">
        <f>IF(基本データ入力!K75="","",基本データ入力!K75)</f>
        <v/>
      </c>
      <c r="E95" s="12"/>
      <c r="F95" s="11"/>
      <c r="G95" s="100"/>
      <c r="H95" s="101"/>
      <c r="I95" s="47"/>
      <c r="J95" s="13"/>
      <c r="K95" s="11"/>
      <c r="L95" s="100"/>
      <c r="M95" s="101"/>
      <c r="N95" s="47"/>
      <c r="O95" s="50"/>
      <c r="P95" s="66">
        <f t="shared" ref="P95:P126" si="56">IF($B86=1,COUNT($E86:$H86),0)-Q95</f>
        <v>0</v>
      </c>
      <c r="Q95" s="66">
        <f t="shared" ref="Q95:Q126" si="57">IF($B86=1,COUNTIF($E86:$H86,901),0)</f>
        <v>0</v>
      </c>
      <c r="R95" s="66">
        <f t="shared" ref="R95:R126" si="58">IF($B86=2,COUNT($E86:$H86),0)-S95</f>
        <v>0</v>
      </c>
      <c r="S95" s="66">
        <f t="shared" ref="S95:S126" si="59">IF($B86=2,COUNTIF($E86:$H86,901),0)</f>
        <v>0</v>
      </c>
      <c r="T95" s="51">
        <f t="shared" ref="T95:T126" si="60">IF($B86=1,IF($I86="",0,IF(VALUE(RIGHTB($I86,1))=1,1,0)),0)</f>
        <v>0</v>
      </c>
      <c r="U95" s="51">
        <f t="shared" ref="U95:U126" si="61">IF($B86=2,IF($I86="",0,IF(VALUE(RIGHTB($I86,1))=1,1,0)),0)</f>
        <v>0</v>
      </c>
      <c r="V95" s="51" t="str">
        <f t="shared" ref="V95:V126" si="62">IF(E86="","",VLOOKUP(E86+1000*$B86,IF($B86=1,$AR$13:$AR$30,$AS$13:$AS$30),1,0))</f>
        <v/>
      </c>
      <c r="W95" s="51" t="str">
        <f t="shared" ref="W95:W126" si="63">IF(F86="","",VLOOKUP(F86+1000*$B86,IF($B86=1,$AR$13:$AR$30,$AS$13:$AS$30),1,0))</f>
        <v/>
      </c>
      <c r="X95" s="51" t="str">
        <f t="shared" ref="X95:X126" si="64">IF(G86="","",VLOOKUP(G86+1000*$B86,IF($B86=1,$AR$13:$AR$30,$AS$13:$AS$30),1,0))</f>
        <v/>
      </c>
      <c r="Y95" s="51" t="str">
        <f t="shared" ref="Y95:Y126" si="65">IF(H86="","",VLOOKUP(H86+1000*$B86,IF($B86=1,$AR$13:$AR$30,$AS$13:$AS$30),1,0))</f>
        <v/>
      </c>
      <c r="Z95" s="51" t="str">
        <f t="shared" ref="Z95:Z126" si="66">IF(J86="","",VLOOKUP(E86,$AO$4:$AQ$36,2,0))</f>
        <v/>
      </c>
      <c r="AA95" s="51" t="str">
        <f t="shared" ref="AA95:AA126" si="67">IF(J86="","",VLOOKUP(E86,$AO$4:$AQ$36,3,0))</f>
        <v/>
      </c>
      <c r="AB95" s="51" t="str">
        <f t="shared" ref="AB95:AB126" si="68">IF(K86="","",VLOOKUP(F86,$AO$4:$AQ$36,2,0))</f>
        <v/>
      </c>
      <c r="AC95" s="51" t="str">
        <f t="shared" ref="AC95:AC126" si="69">IF(K86="","",VLOOKUP(F86,$AO$4:$AQ$36,3,0))</f>
        <v/>
      </c>
      <c r="AD95" s="51" t="str">
        <f t="shared" ref="AD95:AD126" si="70">IF(L86="","",VLOOKUP(G86,$AO$4:$AQ$36,2,0))</f>
        <v/>
      </c>
      <c r="AE95" s="51" t="str">
        <f t="shared" ref="AE95:AE126" si="71">IF(L86="","",VLOOKUP(G86,$AO$4:$AQ$36,3,0))</f>
        <v/>
      </c>
      <c r="AF95" s="51" t="str">
        <f t="shared" ref="AF95:AF126" si="72">IF(M86="","",VLOOKUP(H86,$AO$4:$AQ$36,2,0))</f>
        <v/>
      </c>
      <c r="AG95" s="51" t="str">
        <f t="shared" ref="AG95:AG126" si="73">IF(M86="","",VLOOKUP(H86,$AO$4:$AQ$36,3,0))</f>
        <v/>
      </c>
      <c r="AI95" s="67">
        <f t="shared" ref="AI95:AI126" si="74">IF(ISERROR(SUM(V95:Y95))=TRUE,"×",A86)</f>
        <v>65</v>
      </c>
    </row>
    <row r="96" spans="1:43" ht="20.25" customHeight="1" x14ac:dyDescent="0.15">
      <c r="A96" s="94">
        <v>75</v>
      </c>
      <c r="B96" s="94" t="str">
        <f>IF(基本データ入力!J76="","",基本データ入力!J76)</f>
        <v/>
      </c>
      <c r="C96" s="94" t="str">
        <f>IF('処理用（さわらないようにお願いします）'!$G76="","",'処理用（さわらないようにお願いします）'!$G76)</f>
        <v/>
      </c>
      <c r="D96" s="95" t="str">
        <f>IF(基本データ入力!K76="","",基本データ入力!K76)</f>
        <v/>
      </c>
      <c r="E96" s="12"/>
      <c r="F96" s="11"/>
      <c r="G96" s="100"/>
      <c r="H96" s="101"/>
      <c r="I96" s="47"/>
      <c r="J96" s="13"/>
      <c r="K96" s="11"/>
      <c r="L96" s="100"/>
      <c r="M96" s="101"/>
      <c r="N96" s="47"/>
      <c r="O96" s="50"/>
      <c r="P96" s="66">
        <f t="shared" si="56"/>
        <v>0</v>
      </c>
      <c r="Q96" s="66">
        <f t="shared" si="57"/>
        <v>0</v>
      </c>
      <c r="R96" s="66">
        <f t="shared" si="58"/>
        <v>0</v>
      </c>
      <c r="S96" s="66">
        <f t="shared" si="59"/>
        <v>0</v>
      </c>
      <c r="T96" s="51">
        <f t="shared" si="60"/>
        <v>0</v>
      </c>
      <c r="U96" s="51">
        <f t="shared" si="61"/>
        <v>0</v>
      </c>
      <c r="V96" s="51" t="str">
        <f t="shared" si="62"/>
        <v/>
      </c>
      <c r="W96" s="51" t="str">
        <f t="shared" si="63"/>
        <v/>
      </c>
      <c r="X96" s="51" t="str">
        <f t="shared" si="64"/>
        <v/>
      </c>
      <c r="Y96" s="51" t="str">
        <f t="shared" si="65"/>
        <v/>
      </c>
      <c r="Z96" s="51" t="str">
        <f t="shared" si="66"/>
        <v/>
      </c>
      <c r="AA96" s="51" t="str">
        <f t="shared" si="67"/>
        <v/>
      </c>
      <c r="AB96" s="51" t="str">
        <f t="shared" si="68"/>
        <v/>
      </c>
      <c r="AC96" s="51" t="str">
        <f t="shared" si="69"/>
        <v/>
      </c>
      <c r="AD96" s="51" t="str">
        <f t="shared" si="70"/>
        <v/>
      </c>
      <c r="AE96" s="51" t="str">
        <f t="shared" si="71"/>
        <v/>
      </c>
      <c r="AF96" s="51" t="str">
        <f t="shared" si="72"/>
        <v/>
      </c>
      <c r="AG96" s="51" t="str">
        <f t="shared" si="73"/>
        <v/>
      </c>
      <c r="AI96" s="67">
        <f t="shared" si="74"/>
        <v>66</v>
      </c>
    </row>
    <row r="97" spans="1:35" ht="20.25" customHeight="1" x14ac:dyDescent="0.15">
      <c r="A97" s="94">
        <v>76</v>
      </c>
      <c r="B97" s="94" t="str">
        <f>IF(基本データ入力!J77="","",基本データ入力!J77)</f>
        <v/>
      </c>
      <c r="C97" s="94" t="str">
        <f>IF('処理用（さわらないようにお願いします）'!$G77="","",'処理用（さわらないようにお願いします）'!$G77)</f>
        <v/>
      </c>
      <c r="D97" s="95" t="str">
        <f>IF(基本データ入力!K77="","",基本データ入力!K77)</f>
        <v/>
      </c>
      <c r="E97" s="12"/>
      <c r="F97" s="11"/>
      <c r="G97" s="100"/>
      <c r="H97" s="101"/>
      <c r="I97" s="47"/>
      <c r="J97" s="13"/>
      <c r="K97" s="11"/>
      <c r="L97" s="100"/>
      <c r="M97" s="101"/>
      <c r="N97" s="47"/>
      <c r="O97" s="50"/>
      <c r="P97" s="66">
        <f t="shared" si="56"/>
        <v>0</v>
      </c>
      <c r="Q97" s="66">
        <f t="shared" si="57"/>
        <v>0</v>
      </c>
      <c r="R97" s="66">
        <f t="shared" si="58"/>
        <v>0</v>
      </c>
      <c r="S97" s="66">
        <f t="shared" si="59"/>
        <v>0</v>
      </c>
      <c r="T97" s="51">
        <f t="shared" si="60"/>
        <v>0</v>
      </c>
      <c r="U97" s="51">
        <f t="shared" si="61"/>
        <v>0</v>
      </c>
      <c r="V97" s="51" t="str">
        <f t="shared" si="62"/>
        <v/>
      </c>
      <c r="W97" s="51" t="str">
        <f t="shared" si="63"/>
        <v/>
      </c>
      <c r="X97" s="51" t="str">
        <f t="shared" si="64"/>
        <v/>
      </c>
      <c r="Y97" s="51" t="str">
        <f t="shared" si="65"/>
        <v/>
      </c>
      <c r="Z97" s="51" t="str">
        <f t="shared" si="66"/>
        <v/>
      </c>
      <c r="AA97" s="51" t="str">
        <f t="shared" si="67"/>
        <v/>
      </c>
      <c r="AB97" s="51" t="str">
        <f t="shared" si="68"/>
        <v/>
      </c>
      <c r="AC97" s="51" t="str">
        <f t="shared" si="69"/>
        <v/>
      </c>
      <c r="AD97" s="51" t="str">
        <f t="shared" si="70"/>
        <v/>
      </c>
      <c r="AE97" s="51" t="str">
        <f t="shared" si="71"/>
        <v/>
      </c>
      <c r="AF97" s="51" t="str">
        <f t="shared" si="72"/>
        <v/>
      </c>
      <c r="AG97" s="51" t="str">
        <f t="shared" si="73"/>
        <v/>
      </c>
      <c r="AI97" s="67">
        <f t="shared" si="74"/>
        <v>67</v>
      </c>
    </row>
    <row r="98" spans="1:35" ht="20.25" customHeight="1" x14ac:dyDescent="0.15">
      <c r="A98" s="94">
        <v>77</v>
      </c>
      <c r="B98" s="94" t="str">
        <f>IF(基本データ入力!J78="","",基本データ入力!J78)</f>
        <v/>
      </c>
      <c r="C98" s="94" t="str">
        <f>IF('処理用（さわらないようにお願いします）'!$G78="","",'処理用（さわらないようにお願いします）'!$G78)</f>
        <v/>
      </c>
      <c r="D98" s="95" t="str">
        <f>IF(基本データ入力!K78="","",基本データ入力!K78)</f>
        <v/>
      </c>
      <c r="E98" s="12"/>
      <c r="F98" s="11"/>
      <c r="G98" s="100"/>
      <c r="H98" s="101"/>
      <c r="I98" s="47"/>
      <c r="J98" s="13"/>
      <c r="K98" s="11"/>
      <c r="L98" s="100"/>
      <c r="M98" s="101"/>
      <c r="N98" s="47"/>
      <c r="O98" s="50"/>
      <c r="P98" s="66">
        <f t="shared" si="56"/>
        <v>0</v>
      </c>
      <c r="Q98" s="66">
        <f t="shared" si="57"/>
        <v>0</v>
      </c>
      <c r="R98" s="66">
        <f t="shared" si="58"/>
        <v>0</v>
      </c>
      <c r="S98" s="66">
        <f t="shared" si="59"/>
        <v>0</v>
      </c>
      <c r="T98" s="51">
        <f t="shared" si="60"/>
        <v>0</v>
      </c>
      <c r="U98" s="51">
        <f t="shared" si="61"/>
        <v>0</v>
      </c>
      <c r="V98" s="51" t="str">
        <f t="shared" si="62"/>
        <v/>
      </c>
      <c r="W98" s="51" t="str">
        <f t="shared" si="63"/>
        <v/>
      </c>
      <c r="X98" s="51" t="str">
        <f t="shared" si="64"/>
        <v/>
      </c>
      <c r="Y98" s="51" t="str">
        <f t="shared" si="65"/>
        <v/>
      </c>
      <c r="Z98" s="51" t="str">
        <f t="shared" si="66"/>
        <v/>
      </c>
      <c r="AA98" s="51" t="str">
        <f t="shared" si="67"/>
        <v/>
      </c>
      <c r="AB98" s="51" t="str">
        <f t="shared" si="68"/>
        <v/>
      </c>
      <c r="AC98" s="51" t="str">
        <f t="shared" si="69"/>
        <v/>
      </c>
      <c r="AD98" s="51" t="str">
        <f t="shared" si="70"/>
        <v/>
      </c>
      <c r="AE98" s="51" t="str">
        <f t="shared" si="71"/>
        <v/>
      </c>
      <c r="AF98" s="51" t="str">
        <f t="shared" si="72"/>
        <v/>
      </c>
      <c r="AG98" s="51" t="str">
        <f t="shared" si="73"/>
        <v/>
      </c>
      <c r="AI98" s="67">
        <f t="shared" si="74"/>
        <v>68</v>
      </c>
    </row>
    <row r="99" spans="1:35" ht="20.25" customHeight="1" x14ac:dyDescent="0.15">
      <c r="A99" s="94">
        <v>78</v>
      </c>
      <c r="B99" s="94" t="str">
        <f>IF(基本データ入力!J79="","",基本データ入力!J79)</f>
        <v/>
      </c>
      <c r="C99" s="94" t="str">
        <f>IF('処理用（さわらないようにお願いします）'!$G79="","",'処理用（さわらないようにお願いします）'!$G79)</f>
        <v/>
      </c>
      <c r="D99" s="95" t="str">
        <f>IF(基本データ入力!K79="","",基本データ入力!K79)</f>
        <v/>
      </c>
      <c r="E99" s="12"/>
      <c r="F99" s="11"/>
      <c r="G99" s="100"/>
      <c r="H99" s="101"/>
      <c r="I99" s="47"/>
      <c r="J99" s="13"/>
      <c r="K99" s="11"/>
      <c r="L99" s="100"/>
      <c r="M99" s="101"/>
      <c r="N99" s="47"/>
      <c r="O99" s="50"/>
      <c r="P99" s="66">
        <f t="shared" si="56"/>
        <v>0</v>
      </c>
      <c r="Q99" s="66">
        <f t="shared" si="57"/>
        <v>0</v>
      </c>
      <c r="R99" s="66">
        <f t="shared" si="58"/>
        <v>0</v>
      </c>
      <c r="S99" s="66">
        <f t="shared" si="59"/>
        <v>0</v>
      </c>
      <c r="T99" s="51">
        <f t="shared" si="60"/>
        <v>0</v>
      </c>
      <c r="U99" s="51">
        <f t="shared" si="61"/>
        <v>0</v>
      </c>
      <c r="V99" s="51" t="str">
        <f t="shared" si="62"/>
        <v/>
      </c>
      <c r="W99" s="51" t="str">
        <f t="shared" si="63"/>
        <v/>
      </c>
      <c r="X99" s="51" t="str">
        <f t="shared" si="64"/>
        <v/>
      </c>
      <c r="Y99" s="51" t="str">
        <f t="shared" si="65"/>
        <v/>
      </c>
      <c r="Z99" s="51" t="str">
        <f t="shared" si="66"/>
        <v/>
      </c>
      <c r="AA99" s="51" t="str">
        <f t="shared" si="67"/>
        <v/>
      </c>
      <c r="AB99" s="51" t="str">
        <f t="shared" si="68"/>
        <v/>
      </c>
      <c r="AC99" s="51" t="str">
        <f t="shared" si="69"/>
        <v/>
      </c>
      <c r="AD99" s="51" t="str">
        <f t="shared" si="70"/>
        <v/>
      </c>
      <c r="AE99" s="51" t="str">
        <f t="shared" si="71"/>
        <v/>
      </c>
      <c r="AF99" s="51" t="str">
        <f t="shared" si="72"/>
        <v/>
      </c>
      <c r="AG99" s="51" t="str">
        <f t="shared" si="73"/>
        <v/>
      </c>
      <c r="AI99" s="67">
        <f t="shared" si="74"/>
        <v>69</v>
      </c>
    </row>
    <row r="100" spans="1:35" ht="20.25" customHeight="1" x14ac:dyDescent="0.15">
      <c r="A100" s="94">
        <v>79</v>
      </c>
      <c r="B100" s="94" t="str">
        <f>IF(基本データ入力!J80="","",基本データ入力!J80)</f>
        <v/>
      </c>
      <c r="C100" s="94" t="str">
        <f>IF('処理用（さわらないようにお願いします）'!$G80="","",'処理用（さわらないようにお願いします）'!$G80)</f>
        <v/>
      </c>
      <c r="D100" s="95" t="str">
        <f>IF(基本データ入力!K80="","",基本データ入力!K80)</f>
        <v/>
      </c>
      <c r="E100" s="12"/>
      <c r="F100" s="11"/>
      <c r="G100" s="100"/>
      <c r="H100" s="101"/>
      <c r="I100" s="47"/>
      <c r="J100" s="13"/>
      <c r="K100" s="11"/>
      <c r="L100" s="100"/>
      <c r="M100" s="101"/>
      <c r="N100" s="47"/>
      <c r="O100" s="50"/>
      <c r="P100" s="66">
        <f t="shared" si="56"/>
        <v>0</v>
      </c>
      <c r="Q100" s="66">
        <f t="shared" si="57"/>
        <v>0</v>
      </c>
      <c r="R100" s="66">
        <f t="shared" si="58"/>
        <v>0</v>
      </c>
      <c r="S100" s="66">
        <f t="shared" si="59"/>
        <v>0</v>
      </c>
      <c r="T100" s="51">
        <f t="shared" si="60"/>
        <v>0</v>
      </c>
      <c r="U100" s="51">
        <f t="shared" si="61"/>
        <v>0</v>
      </c>
      <c r="V100" s="51" t="str">
        <f t="shared" si="62"/>
        <v/>
      </c>
      <c r="W100" s="51" t="str">
        <f t="shared" si="63"/>
        <v/>
      </c>
      <c r="X100" s="51" t="str">
        <f t="shared" si="64"/>
        <v/>
      </c>
      <c r="Y100" s="51" t="str">
        <f t="shared" si="65"/>
        <v/>
      </c>
      <c r="Z100" s="51" t="str">
        <f t="shared" si="66"/>
        <v/>
      </c>
      <c r="AA100" s="51" t="str">
        <f t="shared" si="67"/>
        <v/>
      </c>
      <c r="AB100" s="51" t="str">
        <f t="shared" si="68"/>
        <v/>
      </c>
      <c r="AC100" s="51" t="str">
        <f t="shared" si="69"/>
        <v/>
      </c>
      <c r="AD100" s="51" t="str">
        <f t="shared" si="70"/>
        <v/>
      </c>
      <c r="AE100" s="51" t="str">
        <f t="shared" si="71"/>
        <v/>
      </c>
      <c r="AF100" s="51" t="str">
        <f t="shared" si="72"/>
        <v/>
      </c>
      <c r="AG100" s="51" t="str">
        <f t="shared" si="73"/>
        <v/>
      </c>
      <c r="AI100" s="67">
        <f t="shared" si="74"/>
        <v>70</v>
      </c>
    </row>
    <row r="101" spans="1:35" ht="20.25" customHeight="1" x14ac:dyDescent="0.15">
      <c r="A101" s="94">
        <v>80</v>
      </c>
      <c r="B101" s="94" t="str">
        <f>IF(基本データ入力!J81="","",基本データ入力!J81)</f>
        <v/>
      </c>
      <c r="C101" s="94" t="str">
        <f>IF('処理用（さわらないようにお願いします）'!$G81="","",'処理用（さわらないようにお願いします）'!$G81)</f>
        <v/>
      </c>
      <c r="D101" s="95" t="str">
        <f>IF(基本データ入力!K81="","",基本データ入力!K81)</f>
        <v/>
      </c>
      <c r="E101" s="12"/>
      <c r="F101" s="11"/>
      <c r="G101" s="100"/>
      <c r="H101" s="101"/>
      <c r="I101" s="47"/>
      <c r="J101" s="13"/>
      <c r="K101" s="11"/>
      <c r="L101" s="100"/>
      <c r="M101" s="101"/>
      <c r="N101" s="47"/>
      <c r="O101" s="50"/>
      <c r="P101" s="66">
        <f t="shared" si="56"/>
        <v>0</v>
      </c>
      <c r="Q101" s="66">
        <f t="shared" si="57"/>
        <v>0</v>
      </c>
      <c r="R101" s="66">
        <f t="shared" si="58"/>
        <v>0</v>
      </c>
      <c r="S101" s="66">
        <f t="shared" si="59"/>
        <v>0</v>
      </c>
      <c r="T101" s="51">
        <f t="shared" si="60"/>
        <v>0</v>
      </c>
      <c r="U101" s="51">
        <f t="shared" si="61"/>
        <v>0</v>
      </c>
      <c r="V101" s="51" t="str">
        <f t="shared" si="62"/>
        <v/>
      </c>
      <c r="W101" s="51" t="str">
        <f t="shared" si="63"/>
        <v/>
      </c>
      <c r="X101" s="51" t="str">
        <f t="shared" si="64"/>
        <v/>
      </c>
      <c r="Y101" s="51" t="str">
        <f t="shared" si="65"/>
        <v/>
      </c>
      <c r="Z101" s="51" t="str">
        <f t="shared" si="66"/>
        <v/>
      </c>
      <c r="AA101" s="51" t="str">
        <f t="shared" si="67"/>
        <v/>
      </c>
      <c r="AB101" s="51" t="str">
        <f t="shared" si="68"/>
        <v/>
      </c>
      <c r="AC101" s="51" t="str">
        <f t="shared" si="69"/>
        <v/>
      </c>
      <c r="AD101" s="51" t="str">
        <f t="shared" si="70"/>
        <v/>
      </c>
      <c r="AE101" s="51" t="str">
        <f t="shared" si="71"/>
        <v/>
      </c>
      <c r="AF101" s="51" t="str">
        <f t="shared" si="72"/>
        <v/>
      </c>
      <c r="AG101" s="51" t="str">
        <f t="shared" si="73"/>
        <v/>
      </c>
      <c r="AI101" s="67">
        <f t="shared" si="74"/>
        <v>71</v>
      </c>
    </row>
    <row r="102" spans="1:35" ht="20.25" customHeight="1" x14ac:dyDescent="0.15">
      <c r="A102" s="94">
        <v>81</v>
      </c>
      <c r="B102" s="94" t="str">
        <f>IF(基本データ入力!J82="","",基本データ入力!J82)</f>
        <v/>
      </c>
      <c r="C102" s="94" t="str">
        <f>IF('処理用（さわらないようにお願いします）'!$G82="","",'処理用（さわらないようにお願いします）'!$G82)</f>
        <v/>
      </c>
      <c r="D102" s="95" t="str">
        <f>IF(基本データ入力!K82="","",基本データ入力!K82)</f>
        <v/>
      </c>
      <c r="E102" s="12"/>
      <c r="F102" s="11"/>
      <c r="G102" s="100"/>
      <c r="H102" s="101"/>
      <c r="I102" s="47"/>
      <c r="J102" s="13"/>
      <c r="K102" s="11"/>
      <c r="L102" s="100"/>
      <c r="M102" s="101"/>
      <c r="N102" s="47"/>
      <c r="O102" s="50"/>
      <c r="P102" s="66">
        <f t="shared" si="56"/>
        <v>0</v>
      </c>
      <c r="Q102" s="66">
        <f t="shared" si="57"/>
        <v>0</v>
      </c>
      <c r="R102" s="66">
        <f t="shared" si="58"/>
        <v>0</v>
      </c>
      <c r="S102" s="66">
        <f t="shared" si="59"/>
        <v>0</v>
      </c>
      <c r="T102" s="51">
        <f t="shared" si="60"/>
        <v>0</v>
      </c>
      <c r="U102" s="51">
        <f t="shared" si="61"/>
        <v>0</v>
      </c>
      <c r="V102" s="51" t="str">
        <f t="shared" si="62"/>
        <v/>
      </c>
      <c r="W102" s="51" t="str">
        <f t="shared" si="63"/>
        <v/>
      </c>
      <c r="X102" s="51" t="str">
        <f t="shared" si="64"/>
        <v/>
      </c>
      <c r="Y102" s="51" t="str">
        <f t="shared" si="65"/>
        <v/>
      </c>
      <c r="Z102" s="51" t="str">
        <f t="shared" si="66"/>
        <v/>
      </c>
      <c r="AA102" s="51" t="str">
        <f t="shared" si="67"/>
        <v/>
      </c>
      <c r="AB102" s="51" t="str">
        <f t="shared" si="68"/>
        <v/>
      </c>
      <c r="AC102" s="51" t="str">
        <f t="shared" si="69"/>
        <v/>
      </c>
      <c r="AD102" s="51" t="str">
        <f t="shared" si="70"/>
        <v/>
      </c>
      <c r="AE102" s="51" t="str">
        <f t="shared" si="71"/>
        <v/>
      </c>
      <c r="AF102" s="51" t="str">
        <f t="shared" si="72"/>
        <v/>
      </c>
      <c r="AG102" s="51" t="str">
        <f t="shared" si="73"/>
        <v/>
      </c>
      <c r="AI102" s="67">
        <f t="shared" si="74"/>
        <v>72</v>
      </c>
    </row>
    <row r="103" spans="1:35" ht="20.25" customHeight="1" x14ac:dyDescent="0.15">
      <c r="A103" s="94">
        <v>82</v>
      </c>
      <c r="B103" s="94" t="str">
        <f>IF(基本データ入力!J83="","",基本データ入力!J83)</f>
        <v/>
      </c>
      <c r="C103" s="94" t="str">
        <f>IF('処理用（さわらないようにお願いします）'!$G83="","",'処理用（さわらないようにお願いします）'!$G83)</f>
        <v/>
      </c>
      <c r="D103" s="95" t="str">
        <f>IF(基本データ入力!K83="","",基本データ入力!K83)</f>
        <v/>
      </c>
      <c r="E103" s="12"/>
      <c r="F103" s="11"/>
      <c r="G103" s="100"/>
      <c r="H103" s="101"/>
      <c r="I103" s="47"/>
      <c r="J103" s="13"/>
      <c r="K103" s="11"/>
      <c r="L103" s="100"/>
      <c r="M103" s="101"/>
      <c r="N103" s="47"/>
      <c r="O103" s="50"/>
      <c r="P103" s="66">
        <f t="shared" si="56"/>
        <v>0</v>
      </c>
      <c r="Q103" s="66">
        <f t="shared" si="57"/>
        <v>0</v>
      </c>
      <c r="R103" s="66">
        <f t="shared" si="58"/>
        <v>0</v>
      </c>
      <c r="S103" s="66">
        <f t="shared" si="59"/>
        <v>0</v>
      </c>
      <c r="T103" s="51">
        <f t="shared" si="60"/>
        <v>0</v>
      </c>
      <c r="U103" s="51">
        <f t="shared" si="61"/>
        <v>0</v>
      </c>
      <c r="V103" s="51" t="str">
        <f t="shared" si="62"/>
        <v/>
      </c>
      <c r="W103" s="51" t="str">
        <f t="shared" si="63"/>
        <v/>
      </c>
      <c r="X103" s="51" t="str">
        <f t="shared" si="64"/>
        <v/>
      </c>
      <c r="Y103" s="51" t="str">
        <f t="shared" si="65"/>
        <v/>
      </c>
      <c r="Z103" s="51" t="str">
        <f t="shared" si="66"/>
        <v/>
      </c>
      <c r="AA103" s="51" t="str">
        <f t="shared" si="67"/>
        <v/>
      </c>
      <c r="AB103" s="51" t="str">
        <f t="shared" si="68"/>
        <v/>
      </c>
      <c r="AC103" s="51" t="str">
        <f t="shared" si="69"/>
        <v/>
      </c>
      <c r="AD103" s="51" t="str">
        <f t="shared" si="70"/>
        <v/>
      </c>
      <c r="AE103" s="51" t="str">
        <f t="shared" si="71"/>
        <v/>
      </c>
      <c r="AF103" s="51" t="str">
        <f t="shared" si="72"/>
        <v/>
      </c>
      <c r="AG103" s="51" t="str">
        <f t="shared" si="73"/>
        <v/>
      </c>
      <c r="AI103" s="67">
        <f t="shared" si="74"/>
        <v>73</v>
      </c>
    </row>
    <row r="104" spans="1:35" ht="20.25" customHeight="1" x14ac:dyDescent="0.15">
      <c r="A104" s="94">
        <v>83</v>
      </c>
      <c r="B104" s="94" t="str">
        <f>IF(基本データ入力!J84="","",基本データ入力!J84)</f>
        <v/>
      </c>
      <c r="C104" s="94" t="str">
        <f>IF('処理用（さわらないようにお願いします）'!$G84="","",'処理用（さわらないようにお願いします）'!$G84)</f>
        <v/>
      </c>
      <c r="D104" s="95" t="str">
        <f>IF(基本データ入力!K84="","",基本データ入力!K84)</f>
        <v/>
      </c>
      <c r="E104" s="12"/>
      <c r="F104" s="11"/>
      <c r="G104" s="100"/>
      <c r="H104" s="101"/>
      <c r="I104" s="47"/>
      <c r="J104" s="13"/>
      <c r="K104" s="11"/>
      <c r="L104" s="100"/>
      <c r="M104" s="101"/>
      <c r="N104" s="47"/>
      <c r="O104" s="50"/>
      <c r="P104" s="66">
        <f t="shared" si="56"/>
        <v>0</v>
      </c>
      <c r="Q104" s="66">
        <f t="shared" si="57"/>
        <v>0</v>
      </c>
      <c r="R104" s="66">
        <f t="shared" si="58"/>
        <v>0</v>
      </c>
      <c r="S104" s="66">
        <f t="shared" si="59"/>
        <v>0</v>
      </c>
      <c r="T104" s="51">
        <f t="shared" si="60"/>
        <v>0</v>
      </c>
      <c r="U104" s="51">
        <f t="shared" si="61"/>
        <v>0</v>
      </c>
      <c r="V104" s="51" t="str">
        <f t="shared" si="62"/>
        <v/>
      </c>
      <c r="W104" s="51" t="str">
        <f t="shared" si="63"/>
        <v/>
      </c>
      <c r="X104" s="51" t="str">
        <f t="shared" si="64"/>
        <v/>
      </c>
      <c r="Y104" s="51" t="str">
        <f t="shared" si="65"/>
        <v/>
      </c>
      <c r="Z104" s="51" t="str">
        <f t="shared" si="66"/>
        <v/>
      </c>
      <c r="AA104" s="51" t="str">
        <f t="shared" si="67"/>
        <v/>
      </c>
      <c r="AB104" s="51" t="str">
        <f t="shared" si="68"/>
        <v/>
      </c>
      <c r="AC104" s="51" t="str">
        <f t="shared" si="69"/>
        <v/>
      </c>
      <c r="AD104" s="51" t="str">
        <f t="shared" si="70"/>
        <v/>
      </c>
      <c r="AE104" s="51" t="str">
        <f t="shared" si="71"/>
        <v/>
      </c>
      <c r="AF104" s="51" t="str">
        <f t="shared" si="72"/>
        <v/>
      </c>
      <c r="AG104" s="51" t="str">
        <f t="shared" si="73"/>
        <v/>
      </c>
      <c r="AI104" s="67">
        <f t="shared" si="74"/>
        <v>74</v>
      </c>
    </row>
    <row r="105" spans="1:35" ht="20.25" customHeight="1" x14ac:dyDescent="0.15">
      <c r="A105" s="94">
        <v>84</v>
      </c>
      <c r="B105" s="94" t="str">
        <f>IF(基本データ入力!J85="","",基本データ入力!J85)</f>
        <v/>
      </c>
      <c r="C105" s="94" t="str">
        <f>IF('処理用（さわらないようにお願いします）'!$G85="","",'処理用（さわらないようにお願いします）'!$G85)</f>
        <v/>
      </c>
      <c r="D105" s="95" t="str">
        <f>IF(基本データ入力!K85="","",基本データ入力!K85)</f>
        <v/>
      </c>
      <c r="E105" s="12"/>
      <c r="F105" s="11"/>
      <c r="G105" s="100"/>
      <c r="H105" s="101"/>
      <c r="I105" s="47"/>
      <c r="J105" s="13"/>
      <c r="K105" s="11"/>
      <c r="L105" s="100"/>
      <c r="M105" s="101"/>
      <c r="N105" s="47"/>
      <c r="O105" s="50"/>
      <c r="P105" s="66">
        <f t="shared" si="56"/>
        <v>0</v>
      </c>
      <c r="Q105" s="66">
        <f t="shared" si="57"/>
        <v>0</v>
      </c>
      <c r="R105" s="66">
        <f t="shared" si="58"/>
        <v>0</v>
      </c>
      <c r="S105" s="66">
        <f t="shared" si="59"/>
        <v>0</v>
      </c>
      <c r="T105" s="51">
        <f t="shared" si="60"/>
        <v>0</v>
      </c>
      <c r="U105" s="51">
        <f t="shared" si="61"/>
        <v>0</v>
      </c>
      <c r="V105" s="51" t="str">
        <f t="shared" si="62"/>
        <v/>
      </c>
      <c r="W105" s="51" t="str">
        <f t="shared" si="63"/>
        <v/>
      </c>
      <c r="X105" s="51" t="str">
        <f t="shared" si="64"/>
        <v/>
      </c>
      <c r="Y105" s="51" t="str">
        <f t="shared" si="65"/>
        <v/>
      </c>
      <c r="Z105" s="51" t="str">
        <f t="shared" si="66"/>
        <v/>
      </c>
      <c r="AA105" s="51" t="str">
        <f t="shared" si="67"/>
        <v/>
      </c>
      <c r="AB105" s="51" t="str">
        <f t="shared" si="68"/>
        <v/>
      </c>
      <c r="AC105" s="51" t="str">
        <f t="shared" si="69"/>
        <v/>
      </c>
      <c r="AD105" s="51" t="str">
        <f t="shared" si="70"/>
        <v/>
      </c>
      <c r="AE105" s="51" t="str">
        <f t="shared" si="71"/>
        <v/>
      </c>
      <c r="AF105" s="51" t="str">
        <f t="shared" si="72"/>
        <v/>
      </c>
      <c r="AG105" s="51" t="str">
        <f t="shared" si="73"/>
        <v/>
      </c>
      <c r="AI105" s="67">
        <f t="shared" si="74"/>
        <v>75</v>
      </c>
    </row>
    <row r="106" spans="1:35" ht="20.25" customHeight="1" x14ac:dyDescent="0.15">
      <c r="A106" s="94">
        <v>85</v>
      </c>
      <c r="B106" s="94" t="str">
        <f>IF(基本データ入力!J86="","",基本データ入力!J86)</f>
        <v/>
      </c>
      <c r="C106" s="94" t="str">
        <f>IF('処理用（さわらないようにお願いします）'!$G86="","",'処理用（さわらないようにお願いします）'!$G86)</f>
        <v/>
      </c>
      <c r="D106" s="95" t="str">
        <f>IF(基本データ入力!K86="","",基本データ入力!K86)</f>
        <v/>
      </c>
      <c r="E106" s="12"/>
      <c r="F106" s="11"/>
      <c r="G106" s="100"/>
      <c r="H106" s="101"/>
      <c r="I106" s="47"/>
      <c r="J106" s="13"/>
      <c r="K106" s="11"/>
      <c r="L106" s="100"/>
      <c r="M106" s="101"/>
      <c r="N106" s="47"/>
      <c r="O106" s="50"/>
      <c r="P106" s="66">
        <f t="shared" si="56"/>
        <v>0</v>
      </c>
      <c r="Q106" s="66">
        <f t="shared" si="57"/>
        <v>0</v>
      </c>
      <c r="R106" s="66">
        <f t="shared" si="58"/>
        <v>0</v>
      </c>
      <c r="S106" s="66">
        <f t="shared" si="59"/>
        <v>0</v>
      </c>
      <c r="T106" s="51">
        <f t="shared" si="60"/>
        <v>0</v>
      </c>
      <c r="U106" s="51">
        <f t="shared" si="61"/>
        <v>0</v>
      </c>
      <c r="V106" s="51" t="str">
        <f t="shared" si="62"/>
        <v/>
      </c>
      <c r="W106" s="51" t="str">
        <f t="shared" si="63"/>
        <v/>
      </c>
      <c r="X106" s="51" t="str">
        <f t="shared" si="64"/>
        <v/>
      </c>
      <c r="Y106" s="51" t="str">
        <f t="shared" si="65"/>
        <v/>
      </c>
      <c r="Z106" s="51" t="str">
        <f t="shared" si="66"/>
        <v/>
      </c>
      <c r="AA106" s="51" t="str">
        <f t="shared" si="67"/>
        <v/>
      </c>
      <c r="AB106" s="51" t="str">
        <f t="shared" si="68"/>
        <v/>
      </c>
      <c r="AC106" s="51" t="str">
        <f t="shared" si="69"/>
        <v/>
      </c>
      <c r="AD106" s="51" t="str">
        <f t="shared" si="70"/>
        <v/>
      </c>
      <c r="AE106" s="51" t="str">
        <f t="shared" si="71"/>
        <v/>
      </c>
      <c r="AF106" s="51" t="str">
        <f t="shared" si="72"/>
        <v/>
      </c>
      <c r="AG106" s="51" t="str">
        <f t="shared" si="73"/>
        <v/>
      </c>
      <c r="AI106" s="67">
        <f t="shared" si="74"/>
        <v>76</v>
      </c>
    </row>
    <row r="107" spans="1:35" ht="20.25" customHeight="1" x14ac:dyDescent="0.15">
      <c r="A107" s="94">
        <v>86</v>
      </c>
      <c r="B107" s="94" t="str">
        <f>IF(基本データ入力!J87="","",基本データ入力!J87)</f>
        <v/>
      </c>
      <c r="C107" s="94" t="str">
        <f>IF('処理用（さわらないようにお願いします）'!$G87="","",'処理用（さわらないようにお願いします）'!$G87)</f>
        <v/>
      </c>
      <c r="D107" s="95" t="str">
        <f>IF(基本データ入力!K87="","",基本データ入力!K87)</f>
        <v/>
      </c>
      <c r="E107" s="12"/>
      <c r="F107" s="11"/>
      <c r="G107" s="100"/>
      <c r="H107" s="101"/>
      <c r="I107" s="47"/>
      <c r="J107" s="13"/>
      <c r="K107" s="11"/>
      <c r="L107" s="100"/>
      <c r="M107" s="101"/>
      <c r="N107" s="47"/>
      <c r="O107" s="50"/>
      <c r="P107" s="66">
        <f t="shared" si="56"/>
        <v>0</v>
      </c>
      <c r="Q107" s="66">
        <f t="shared" si="57"/>
        <v>0</v>
      </c>
      <c r="R107" s="66">
        <f t="shared" si="58"/>
        <v>0</v>
      </c>
      <c r="S107" s="66">
        <f t="shared" si="59"/>
        <v>0</v>
      </c>
      <c r="T107" s="51">
        <f t="shared" si="60"/>
        <v>0</v>
      </c>
      <c r="U107" s="51">
        <f t="shared" si="61"/>
        <v>0</v>
      </c>
      <c r="V107" s="51" t="str">
        <f t="shared" si="62"/>
        <v/>
      </c>
      <c r="W107" s="51" t="str">
        <f t="shared" si="63"/>
        <v/>
      </c>
      <c r="X107" s="51" t="str">
        <f t="shared" si="64"/>
        <v/>
      </c>
      <c r="Y107" s="51" t="str">
        <f t="shared" si="65"/>
        <v/>
      </c>
      <c r="Z107" s="51" t="str">
        <f t="shared" si="66"/>
        <v/>
      </c>
      <c r="AA107" s="51" t="str">
        <f t="shared" si="67"/>
        <v/>
      </c>
      <c r="AB107" s="51" t="str">
        <f t="shared" si="68"/>
        <v/>
      </c>
      <c r="AC107" s="51" t="str">
        <f t="shared" si="69"/>
        <v/>
      </c>
      <c r="AD107" s="51" t="str">
        <f t="shared" si="70"/>
        <v/>
      </c>
      <c r="AE107" s="51" t="str">
        <f t="shared" si="71"/>
        <v/>
      </c>
      <c r="AF107" s="51" t="str">
        <f t="shared" si="72"/>
        <v/>
      </c>
      <c r="AG107" s="51" t="str">
        <f t="shared" si="73"/>
        <v/>
      </c>
      <c r="AI107" s="67">
        <f t="shared" si="74"/>
        <v>77</v>
      </c>
    </row>
    <row r="108" spans="1:35" ht="20.25" customHeight="1" x14ac:dyDescent="0.15">
      <c r="A108" s="94">
        <v>87</v>
      </c>
      <c r="B108" s="94" t="str">
        <f>IF(基本データ入力!J88="","",基本データ入力!J88)</f>
        <v/>
      </c>
      <c r="C108" s="94" t="str">
        <f>IF('処理用（さわらないようにお願いします）'!$G88="","",'処理用（さわらないようにお願いします）'!$G88)</f>
        <v/>
      </c>
      <c r="D108" s="95" t="str">
        <f>IF(基本データ入力!K88="","",基本データ入力!K88)</f>
        <v/>
      </c>
      <c r="E108" s="12"/>
      <c r="F108" s="11"/>
      <c r="G108" s="100"/>
      <c r="H108" s="101"/>
      <c r="I108" s="47"/>
      <c r="J108" s="13"/>
      <c r="K108" s="11"/>
      <c r="L108" s="100"/>
      <c r="M108" s="101"/>
      <c r="N108" s="47"/>
      <c r="O108" s="50"/>
      <c r="P108" s="66">
        <f t="shared" si="56"/>
        <v>0</v>
      </c>
      <c r="Q108" s="66">
        <f t="shared" si="57"/>
        <v>0</v>
      </c>
      <c r="R108" s="66">
        <f t="shared" si="58"/>
        <v>0</v>
      </c>
      <c r="S108" s="66">
        <f t="shared" si="59"/>
        <v>0</v>
      </c>
      <c r="T108" s="51">
        <f t="shared" si="60"/>
        <v>0</v>
      </c>
      <c r="U108" s="51">
        <f t="shared" si="61"/>
        <v>0</v>
      </c>
      <c r="V108" s="51" t="str">
        <f t="shared" si="62"/>
        <v/>
      </c>
      <c r="W108" s="51" t="str">
        <f t="shared" si="63"/>
        <v/>
      </c>
      <c r="X108" s="51" t="str">
        <f t="shared" si="64"/>
        <v/>
      </c>
      <c r="Y108" s="51" t="str">
        <f t="shared" si="65"/>
        <v/>
      </c>
      <c r="Z108" s="51" t="str">
        <f t="shared" si="66"/>
        <v/>
      </c>
      <c r="AA108" s="51" t="str">
        <f t="shared" si="67"/>
        <v/>
      </c>
      <c r="AB108" s="51" t="str">
        <f t="shared" si="68"/>
        <v/>
      </c>
      <c r="AC108" s="51" t="str">
        <f t="shared" si="69"/>
        <v/>
      </c>
      <c r="AD108" s="51" t="str">
        <f t="shared" si="70"/>
        <v/>
      </c>
      <c r="AE108" s="51" t="str">
        <f t="shared" si="71"/>
        <v/>
      </c>
      <c r="AF108" s="51" t="str">
        <f t="shared" si="72"/>
        <v/>
      </c>
      <c r="AG108" s="51" t="str">
        <f t="shared" si="73"/>
        <v/>
      </c>
      <c r="AI108" s="67">
        <f t="shared" si="74"/>
        <v>78</v>
      </c>
    </row>
    <row r="109" spans="1:35" ht="20.25" customHeight="1" x14ac:dyDescent="0.15">
      <c r="A109" s="94">
        <v>88</v>
      </c>
      <c r="B109" s="94" t="str">
        <f>IF(基本データ入力!J89="","",基本データ入力!J89)</f>
        <v/>
      </c>
      <c r="C109" s="94" t="str">
        <f>IF('処理用（さわらないようにお願いします）'!$G89="","",'処理用（さわらないようにお願いします）'!$G89)</f>
        <v/>
      </c>
      <c r="D109" s="95" t="str">
        <f>IF(基本データ入力!K89="","",基本データ入力!K89)</f>
        <v/>
      </c>
      <c r="E109" s="12"/>
      <c r="F109" s="11"/>
      <c r="G109" s="100"/>
      <c r="H109" s="101"/>
      <c r="I109" s="47"/>
      <c r="J109" s="13"/>
      <c r="K109" s="11"/>
      <c r="L109" s="100"/>
      <c r="M109" s="101"/>
      <c r="N109" s="47"/>
      <c r="O109" s="50"/>
      <c r="P109" s="66">
        <f t="shared" si="56"/>
        <v>0</v>
      </c>
      <c r="Q109" s="66">
        <f t="shared" si="57"/>
        <v>0</v>
      </c>
      <c r="R109" s="66">
        <f t="shared" si="58"/>
        <v>0</v>
      </c>
      <c r="S109" s="66">
        <f t="shared" si="59"/>
        <v>0</v>
      </c>
      <c r="T109" s="51">
        <f t="shared" si="60"/>
        <v>0</v>
      </c>
      <c r="U109" s="51">
        <f t="shared" si="61"/>
        <v>0</v>
      </c>
      <c r="V109" s="51" t="str">
        <f t="shared" si="62"/>
        <v/>
      </c>
      <c r="W109" s="51" t="str">
        <f t="shared" si="63"/>
        <v/>
      </c>
      <c r="X109" s="51" t="str">
        <f t="shared" si="64"/>
        <v/>
      </c>
      <c r="Y109" s="51" t="str">
        <f t="shared" si="65"/>
        <v/>
      </c>
      <c r="Z109" s="51" t="str">
        <f t="shared" si="66"/>
        <v/>
      </c>
      <c r="AA109" s="51" t="str">
        <f t="shared" si="67"/>
        <v/>
      </c>
      <c r="AB109" s="51" t="str">
        <f t="shared" si="68"/>
        <v/>
      </c>
      <c r="AC109" s="51" t="str">
        <f t="shared" si="69"/>
        <v/>
      </c>
      <c r="AD109" s="51" t="str">
        <f t="shared" si="70"/>
        <v/>
      </c>
      <c r="AE109" s="51" t="str">
        <f t="shared" si="71"/>
        <v/>
      </c>
      <c r="AF109" s="51" t="str">
        <f t="shared" si="72"/>
        <v/>
      </c>
      <c r="AG109" s="51" t="str">
        <f t="shared" si="73"/>
        <v/>
      </c>
      <c r="AI109" s="67">
        <f t="shared" si="74"/>
        <v>79</v>
      </c>
    </row>
    <row r="110" spans="1:35" ht="20.25" customHeight="1" x14ac:dyDescent="0.15">
      <c r="A110" s="94">
        <v>89</v>
      </c>
      <c r="B110" s="94" t="str">
        <f>IF(基本データ入力!J90="","",基本データ入力!J90)</f>
        <v/>
      </c>
      <c r="C110" s="94" t="str">
        <f>IF('処理用（さわらないようにお願いします）'!$G90="","",'処理用（さわらないようにお願いします）'!$G90)</f>
        <v/>
      </c>
      <c r="D110" s="95" t="str">
        <f>IF(基本データ入力!K90="","",基本データ入力!K90)</f>
        <v/>
      </c>
      <c r="E110" s="12"/>
      <c r="F110" s="11"/>
      <c r="G110" s="100"/>
      <c r="H110" s="101"/>
      <c r="I110" s="47"/>
      <c r="J110" s="13"/>
      <c r="K110" s="11"/>
      <c r="L110" s="100"/>
      <c r="M110" s="101"/>
      <c r="N110" s="47"/>
      <c r="O110" s="50"/>
      <c r="P110" s="66">
        <f t="shared" si="56"/>
        <v>0</v>
      </c>
      <c r="Q110" s="66">
        <f t="shared" si="57"/>
        <v>0</v>
      </c>
      <c r="R110" s="66">
        <f t="shared" si="58"/>
        <v>0</v>
      </c>
      <c r="S110" s="66">
        <f t="shared" si="59"/>
        <v>0</v>
      </c>
      <c r="T110" s="51">
        <f t="shared" si="60"/>
        <v>0</v>
      </c>
      <c r="U110" s="51">
        <f t="shared" si="61"/>
        <v>0</v>
      </c>
      <c r="V110" s="51" t="str">
        <f t="shared" si="62"/>
        <v/>
      </c>
      <c r="W110" s="51" t="str">
        <f t="shared" si="63"/>
        <v/>
      </c>
      <c r="X110" s="51" t="str">
        <f t="shared" si="64"/>
        <v/>
      </c>
      <c r="Y110" s="51" t="str">
        <f t="shared" si="65"/>
        <v/>
      </c>
      <c r="Z110" s="51" t="str">
        <f t="shared" si="66"/>
        <v/>
      </c>
      <c r="AA110" s="51" t="str">
        <f t="shared" si="67"/>
        <v/>
      </c>
      <c r="AB110" s="51" t="str">
        <f t="shared" si="68"/>
        <v/>
      </c>
      <c r="AC110" s="51" t="str">
        <f t="shared" si="69"/>
        <v/>
      </c>
      <c r="AD110" s="51" t="str">
        <f t="shared" si="70"/>
        <v/>
      </c>
      <c r="AE110" s="51" t="str">
        <f t="shared" si="71"/>
        <v/>
      </c>
      <c r="AF110" s="51" t="str">
        <f t="shared" si="72"/>
        <v/>
      </c>
      <c r="AG110" s="51" t="str">
        <f t="shared" si="73"/>
        <v/>
      </c>
      <c r="AI110" s="67">
        <f t="shared" si="74"/>
        <v>80</v>
      </c>
    </row>
    <row r="111" spans="1:35" ht="20.25" customHeight="1" x14ac:dyDescent="0.15">
      <c r="A111" s="94">
        <v>90</v>
      </c>
      <c r="B111" s="94" t="str">
        <f>IF(基本データ入力!J91="","",基本データ入力!J91)</f>
        <v/>
      </c>
      <c r="C111" s="94" t="str">
        <f>IF('処理用（さわらないようにお願いします）'!$G91="","",'処理用（さわらないようにお願いします）'!$G91)</f>
        <v/>
      </c>
      <c r="D111" s="95" t="str">
        <f>IF(基本データ入力!K91="","",基本データ入力!K91)</f>
        <v/>
      </c>
      <c r="E111" s="12"/>
      <c r="F111" s="11"/>
      <c r="G111" s="100"/>
      <c r="H111" s="101"/>
      <c r="I111" s="47"/>
      <c r="J111" s="13"/>
      <c r="K111" s="11"/>
      <c r="L111" s="100"/>
      <c r="M111" s="101"/>
      <c r="N111" s="47"/>
      <c r="O111" s="50"/>
      <c r="P111" s="66">
        <f t="shared" si="56"/>
        <v>0</v>
      </c>
      <c r="Q111" s="66">
        <f t="shared" si="57"/>
        <v>0</v>
      </c>
      <c r="R111" s="66">
        <f t="shared" si="58"/>
        <v>0</v>
      </c>
      <c r="S111" s="66">
        <f t="shared" si="59"/>
        <v>0</v>
      </c>
      <c r="T111" s="51">
        <f t="shared" si="60"/>
        <v>0</v>
      </c>
      <c r="U111" s="51">
        <f t="shared" si="61"/>
        <v>0</v>
      </c>
      <c r="V111" s="51" t="str">
        <f t="shared" si="62"/>
        <v/>
      </c>
      <c r="W111" s="51" t="str">
        <f t="shared" si="63"/>
        <v/>
      </c>
      <c r="X111" s="51" t="str">
        <f t="shared" si="64"/>
        <v/>
      </c>
      <c r="Y111" s="51" t="str">
        <f t="shared" si="65"/>
        <v/>
      </c>
      <c r="Z111" s="51" t="str">
        <f t="shared" si="66"/>
        <v/>
      </c>
      <c r="AA111" s="51" t="str">
        <f t="shared" si="67"/>
        <v/>
      </c>
      <c r="AB111" s="51" t="str">
        <f t="shared" si="68"/>
        <v/>
      </c>
      <c r="AC111" s="51" t="str">
        <f t="shared" si="69"/>
        <v/>
      </c>
      <c r="AD111" s="51" t="str">
        <f t="shared" si="70"/>
        <v/>
      </c>
      <c r="AE111" s="51" t="str">
        <f t="shared" si="71"/>
        <v/>
      </c>
      <c r="AF111" s="51" t="str">
        <f t="shared" si="72"/>
        <v/>
      </c>
      <c r="AG111" s="51" t="str">
        <f t="shared" si="73"/>
        <v/>
      </c>
      <c r="AI111" s="67">
        <f t="shared" si="74"/>
        <v>81</v>
      </c>
    </row>
    <row r="112" spans="1:35" ht="20.25" customHeight="1" x14ac:dyDescent="0.15">
      <c r="A112" s="94">
        <v>91</v>
      </c>
      <c r="B112" s="94" t="str">
        <f>IF(基本データ入力!J92="","",基本データ入力!J92)</f>
        <v/>
      </c>
      <c r="C112" s="94" t="str">
        <f>IF('処理用（さわらないようにお願いします）'!$G92="","",'処理用（さわらないようにお願いします）'!$G92)</f>
        <v/>
      </c>
      <c r="D112" s="95" t="str">
        <f>IF(基本データ入力!K92="","",基本データ入力!K92)</f>
        <v/>
      </c>
      <c r="E112" s="12"/>
      <c r="F112" s="11"/>
      <c r="G112" s="100"/>
      <c r="H112" s="101"/>
      <c r="I112" s="47"/>
      <c r="J112" s="13"/>
      <c r="K112" s="11"/>
      <c r="L112" s="100"/>
      <c r="M112" s="101"/>
      <c r="N112" s="47"/>
      <c r="O112" s="50"/>
      <c r="P112" s="66">
        <f t="shared" si="56"/>
        <v>0</v>
      </c>
      <c r="Q112" s="66">
        <f t="shared" si="57"/>
        <v>0</v>
      </c>
      <c r="R112" s="66">
        <f t="shared" si="58"/>
        <v>0</v>
      </c>
      <c r="S112" s="66">
        <f t="shared" si="59"/>
        <v>0</v>
      </c>
      <c r="T112" s="51">
        <f t="shared" si="60"/>
        <v>0</v>
      </c>
      <c r="U112" s="51">
        <f t="shared" si="61"/>
        <v>0</v>
      </c>
      <c r="V112" s="51" t="str">
        <f t="shared" si="62"/>
        <v/>
      </c>
      <c r="W112" s="51" t="str">
        <f t="shared" si="63"/>
        <v/>
      </c>
      <c r="X112" s="51" t="str">
        <f t="shared" si="64"/>
        <v/>
      </c>
      <c r="Y112" s="51" t="str">
        <f t="shared" si="65"/>
        <v/>
      </c>
      <c r="Z112" s="51" t="str">
        <f t="shared" si="66"/>
        <v/>
      </c>
      <c r="AA112" s="51" t="str">
        <f t="shared" si="67"/>
        <v/>
      </c>
      <c r="AB112" s="51" t="str">
        <f t="shared" si="68"/>
        <v/>
      </c>
      <c r="AC112" s="51" t="str">
        <f t="shared" si="69"/>
        <v/>
      </c>
      <c r="AD112" s="51" t="str">
        <f t="shared" si="70"/>
        <v/>
      </c>
      <c r="AE112" s="51" t="str">
        <f t="shared" si="71"/>
        <v/>
      </c>
      <c r="AF112" s="51" t="str">
        <f t="shared" si="72"/>
        <v/>
      </c>
      <c r="AG112" s="51" t="str">
        <f t="shared" si="73"/>
        <v/>
      </c>
      <c r="AI112" s="67">
        <f t="shared" si="74"/>
        <v>82</v>
      </c>
    </row>
    <row r="113" spans="1:35" ht="20.25" customHeight="1" x14ac:dyDescent="0.15">
      <c r="A113" s="94">
        <v>92</v>
      </c>
      <c r="B113" s="94" t="str">
        <f>IF(基本データ入力!J93="","",基本データ入力!J93)</f>
        <v/>
      </c>
      <c r="C113" s="94" t="str">
        <f>IF('処理用（さわらないようにお願いします）'!$G93="","",'処理用（さわらないようにお願いします）'!$G93)</f>
        <v/>
      </c>
      <c r="D113" s="95" t="str">
        <f>IF(基本データ入力!K93="","",基本データ入力!K93)</f>
        <v/>
      </c>
      <c r="E113" s="12"/>
      <c r="F113" s="11"/>
      <c r="G113" s="100"/>
      <c r="H113" s="101"/>
      <c r="I113" s="47"/>
      <c r="J113" s="13"/>
      <c r="K113" s="11"/>
      <c r="L113" s="100"/>
      <c r="M113" s="101"/>
      <c r="N113" s="47"/>
      <c r="O113" s="50"/>
      <c r="P113" s="66">
        <f t="shared" si="56"/>
        <v>0</v>
      </c>
      <c r="Q113" s="66">
        <f t="shared" si="57"/>
        <v>0</v>
      </c>
      <c r="R113" s="66">
        <f t="shared" si="58"/>
        <v>0</v>
      </c>
      <c r="S113" s="66">
        <f t="shared" si="59"/>
        <v>0</v>
      </c>
      <c r="T113" s="51">
        <f t="shared" si="60"/>
        <v>0</v>
      </c>
      <c r="U113" s="51">
        <f t="shared" si="61"/>
        <v>0</v>
      </c>
      <c r="V113" s="51" t="str">
        <f t="shared" si="62"/>
        <v/>
      </c>
      <c r="W113" s="51" t="str">
        <f t="shared" si="63"/>
        <v/>
      </c>
      <c r="X113" s="51" t="str">
        <f t="shared" si="64"/>
        <v/>
      </c>
      <c r="Y113" s="51" t="str">
        <f t="shared" si="65"/>
        <v/>
      </c>
      <c r="Z113" s="51" t="str">
        <f t="shared" si="66"/>
        <v/>
      </c>
      <c r="AA113" s="51" t="str">
        <f t="shared" si="67"/>
        <v/>
      </c>
      <c r="AB113" s="51" t="str">
        <f t="shared" si="68"/>
        <v/>
      </c>
      <c r="AC113" s="51" t="str">
        <f t="shared" si="69"/>
        <v/>
      </c>
      <c r="AD113" s="51" t="str">
        <f t="shared" si="70"/>
        <v/>
      </c>
      <c r="AE113" s="51" t="str">
        <f t="shared" si="71"/>
        <v/>
      </c>
      <c r="AF113" s="51" t="str">
        <f t="shared" si="72"/>
        <v/>
      </c>
      <c r="AG113" s="51" t="str">
        <f t="shared" si="73"/>
        <v/>
      </c>
      <c r="AI113" s="67">
        <f t="shared" si="74"/>
        <v>83</v>
      </c>
    </row>
    <row r="114" spans="1:35" ht="20.25" customHeight="1" x14ac:dyDescent="0.15">
      <c r="A114" s="94">
        <v>93</v>
      </c>
      <c r="B114" s="94" t="str">
        <f>IF(基本データ入力!J94="","",基本データ入力!J94)</f>
        <v/>
      </c>
      <c r="C114" s="94" t="str">
        <f>IF('処理用（さわらないようにお願いします）'!$G94="","",'処理用（さわらないようにお願いします）'!$G94)</f>
        <v/>
      </c>
      <c r="D114" s="95" t="str">
        <f>IF(基本データ入力!K94="","",基本データ入力!K94)</f>
        <v/>
      </c>
      <c r="E114" s="12"/>
      <c r="F114" s="11"/>
      <c r="G114" s="100"/>
      <c r="H114" s="101"/>
      <c r="I114" s="47"/>
      <c r="J114" s="13"/>
      <c r="K114" s="11"/>
      <c r="L114" s="100"/>
      <c r="M114" s="101"/>
      <c r="N114" s="47"/>
      <c r="O114" s="50"/>
      <c r="P114" s="66">
        <f t="shared" si="56"/>
        <v>0</v>
      </c>
      <c r="Q114" s="66">
        <f t="shared" si="57"/>
        <v>0</v>
      </c>
      <c r="R114" s="66">
        <f t="shared" si="58"/>
        <v>0</v>
      </c>
      <c r="S114" s="66">
        <f t="shared" si="59"/>
        <v>0</v>
      </c>
      <c r="T114" s="51">
        <f t="shared" si="60"/>
        <v>0</v>
      </c>
      <c r="U114" s="51">
        <f t="shared" si="61"/>
        <v>0</v>
      </c>
      <c r="V114" s="51" t="str">
        <f t="shared" si="62"/>
        <v/>
      </c>
      <c r="W114" s="51" t="str">
        <f t="shared" si="63"/>
        <v/>
      </c>
      <c r="X114" s="51" t="str">
        <f t="shared" si="64"/>
        <v/>
      </c>
      <c r="Y114" s="51" t="str">
        <f t="shared" si="65"/>
        <v/>
      </c>
      <c r="Z114" s="51" t="str">
        <f t="shared" si="66"/>
        <v/>
      </c>
      <c r="AA114" s="51" t="str">
        <f t="shared" si="67"/>
        <v/>
      </c>
      <c r="AB114" s="51" t="str">
        <f t="shared" si="68"/>
        <v/>
      </c>
      <c r="AC114" s="51" t="str">
        <f t="shared" si="69"/>
        <v/>
      </c>
      <c r="AD114" s="51" t="str">
        <f t="shared" si="70"/>
        <v/>
      </c>
      <c r="AE114" s="51" t="str">
        <f t="shared" si="71"/>
        <v/>
      </c>
      <c r="AF114" s="51" t="str">
        <f t="shared" si="72"/>
        <v/>
      </c>
      <c r="AG114" s="51" t="str">
        <f t="shared" si="73"/>
        <v/>
      </c>
      <c r="AI114" s="67">
        <f t="shared" si="74"/>
        <v>84</v>
      </c>
    </row>
    <row r="115" spans="1:35" ht="20.25" customHeight="1" x14ac:dyDescent="0.15">
      <c r="A115" s="94">
        <v>94</v>
      </c>
      <c r="B115" s="94" t="str">
        <f>IF(基本データ入力!J95="","",基本データ入力!J95)</f>
        <v/>
      </c>
      <c r="C115" s="94" t="str">
        <f>IF('処理用（さわらないようにお願いします）'!$G95="","",'処理用（さわらないようにお願いします）'!$G95)</f>
        <v/>
      </c>
      <c r="D115" s="95" t="str">
        <f>IF(基本データ入力!K95="","",基本データ入力!K95)</f>
        <v/>
      </c>
      <c r="E115" s="12"/>
      <c r="F115" s="11"/>
      <c r="G115" s="100"/>
      <c r="H115" s="101"/>
      <c r="I115" s="47"/>
      <c r="J115" s="13"/>
      <c r="K115" s="11"/>
      <c r="L115" s="100"/>
      <c r="M115" s="101"/>
      <c r="N115" s="47"/>
      <c r="O115" s="50"/>
      <c r="P115" s="66">
        <f t="shared" si="56"/>
        <v>0</v>
      </c>
      <c r="Q115" s="66">
        <f t="shared" si="57"/>
        <v>0</v>
      </c>
      <c r="R115" s="66">
        <f t="shared" si="58"/>
        <v>0</v>
      </c>
      <c r="S115" s="66">
        <f t="shared" si="59"/>
        <v>0</v>
      </c>
      <c r="T115" s="51">
        <f t="shared" si="60"/>
        <v>0</v>
      </c>
      <c r="U115" s="51">
        <f t="shared" si="61"/>
        <v>0</v>
      </c>
      <c r="V115" s="51" t="str">
        <f t="shared" si="62"/>
        <v/>
      </c>
      <c r="W115" s="51" t="str">
        <f t="shared" si="63"/>
        <v/>
      </c>
      <c r="X115" s="51" t="str">
        <f t="shared" si="64"/>
        <v/>
      </c>
      <c r="Y115" s="51" t="str">
        <f t="shared" si="65"/>
        <v/>
      </c>
      <c r="Z115" s="51" t="str">
        <f t="shared" si="66"/>
        <v/>
      </c>
      <c r="AA115" s="51" t="str">
        <f t="shared" si="67"/>
        <v/>
      </c>
      <c r="AB115" s="51" t="str">
        <f t="shared" si="68"/>
        <v/>
      </c>
      <c r="AC115" s="51" t="str">
        <f t="shared" si="69"/>
        <v/>
      </c>
      <c r="AD115" s="51" t="str">
        <f t="shared" si="70"/>
        <v/>
      </c>
      <c r="AE115" s="51" t="str">
        <f t="shared" si="71"/>
        <v/>
      </c>
      <c r="AF115" s="51" t="str">
        <f t="shared" si="72"/>
        <v/>
      </c>
      <c r="AG115" s="51" t="str">
        <f t="shared" si="73"/>
        <v/>
      </c>
      <c r="AI115" s="67">
        <f t="shared" si="74"/>
        <v>85</v>
      </c>
    </row>
    <row r="116" spans="1:35" ht="20.25" customHeight="1" x14ac:dyDescent="0.15">
      <c r="A116" s="94">
        <v>95</v>
      </c>
      <c r="B116" s="94" t="str">
        <f>IF(基本データ入力!J96="","",基本データ入力!J96)</f>
        <v/>
      </c>
      <c r="C116" s="94" t="str">
        <f>IF('処理用（さわらないようにお願いします）'!$G96="","",'処理用（さわらないようにお願いします）'!$G96)</f>
        <v/>
      </c>
      <c r="D116" s="95" t="str">
        <f>IF(基本データ入力!K96="","",基本データ入力!K96)</f>
        <v/>
      </c>
      <c r="E116" s="12"/>
      <c r="F116" s="11"/>
      <c r="G116" s="100"/>
      <c r="H116" s="101"/>
      <c r="I116" s="47"/>
      <c r="J116" s="13"/>
      <c r="K116" s="11"/>
      <c r="L116" s="100"/>
      <c r="M116" s="101"/>
      <c r="N116" s="47"/>
      <c r="O116" s="50"/>
      <c r="P116" s="66">
        <f t="shared" si="56"/>
        <v>0</v>
      </c>
      <c r="Q116" s="66">
        <f t="shared" si="57"/>
        <v>0</v>
      </c>
      <c r="R116" s="66">
        <f t="shared" si="58"/>
        <v>0</v>
      </c>
      <c r="S116" s="66">
        <f t="shared" si="59"/>
        <v>0</v>
      </c>
      <c r="T116" s="51">
        <f t="shared" si="60"/>
        <v>0</v>
      </c>
      <c r="U116" s="51">
        <f t="shared" si="61"/>
        <v>0</v>
      </c>
      <c r="V116" s="51" t="str">
        <f t="shared" si="62"/>
        <v/>
      </c>
      <c r="W116" s="51" t="str">
        <f t="shared" si="63"/>
        <v/>
      </c>
      <c r="X116" s="51" t="str">
        <f t="shared" si="64"/>
        <v/>
      </c>
      <c r="Y116" s="51" t="str">
        <f t="shared" si="65"/>
        <v/>
      </c>
      <c r="Z116" s="51" t="str">
        <f t="shared" si="66"/>
        <v/>
      </c>
      <c r="AA116" s="51" t="str">
        <f t="shared" si="67"/>
        <v/>
      </c>
      <c r="AB116" s="51" t="str">
        <f t="shared" si="68"/>
        <v/>
      </c>
      <c r="AC116" s="51" t="str">
        <f t="shared" si="69"/>
        <v/>
      </c>
      <c r="AD116" s="51" t="str">
        <f t="shared" si="70"/>
        <v/>
      </c>
      <c r="AE116" s="51" t="str">
        <f t="shared" si="71"/>
        <v/>
      </c>
      <c r="AF116" s="51" t="str">
        <f t="shared" si="72"/>
        <v/>
      </c>
      <c r="AG116" s="51" t="str">
        <f t="shared" si="73"/>
        <v/>
      </c>
      <c r="AI116" s="67">
        <f t="shared" si="74"/>
        <v>86</v>
      </c>
    </row>
    <row r="117" spans="1:35" ht="20.25" customHeight="1" x14ac:dyDescent="0.15">
      <c r="A117" s="94">
        <v>96</v>
      </c>
      <c r="B117" s="94" t="str">
        <f>IF(基本データ入力!J97="","",基本データ入力!J97)</f>
        <v/>
      </c>
      <c r="C117" s="94" t="str">
        <f>IF('処理用（さわらないようにお願いします）'!$G97="","",'処理用（さわらないようにお願いします）'!$G97)</f>
        <v/>
      </c>
      <c r="D117" s="95" t="str">
        <f>IF(基本データ入力!K97="","",基本データ入力!K97)</f>
        <v/>
      </c>
      <c r="E117" s="12"/>
      <c r="F117" s="11"/>
      <c r="G117" s="100"/>
      <c r="H117" s="101"/>
      <c r="I117" s="47"/>
      <c r="J117" s="13"/>
      <c r="K117" s="11"/>
      <c r="L117" s="100"/>
      <c r="M117" s="101"/>
      <c r="N117" s="47"/>
      <c r="O117" s="50"/>
      <c r="P117" s="66">
        <f t="shared" si="56"/>
        <v>0</v>
      </c>
      <c r="Q117" s="66">
        <f t="shared" si="57"/>
        <v>0</v>
      </c>
      <c r="R117" s="66">
        <f t="shared" si="58"/>
        <v>0</v>
      </c>
      <c r="S117" s="66">
        <f t="shared" si="59"/>
        <v>0</v>
      </c>
      <c r="T117" s="51">
        <f t="shared" si="60"/>
        <v>0</v>
      </c>
      <c r="U117" s="51">
        <f t="shared" si="61"/>
        <v>0</v>
      </c>
      <c r="V117" s="51" t="str">
        <f t="shared" si="62"/>
        <v/>
      </c>
      <c r="W117" s="51" t="str">
        <f t="shared" si="63"/>
        <v/>
      </c>
      <c r="X117" s="51" t="str">
        <f t="shared" si="64"/>
        <v/>
      </c>
      <c r="Y117" s="51" t="str">
        <f t="shared" si="65"/>
        <v/>
      </c>
      <c r="Z117" s="51" t="str">
        <f t="shared" si="66"/>
        <v/>
      </c>
      <c r="AA117" s="51" t="str">
        <f t="shared" si="67"/>
        <v/>
      </c>
      <c r="AB117" s="51" t="str">
        <f t="shared" si="68"/>
        <v/>
      </c>
      <c r="AC117" s="51" t="str">
        <f t="shared" si="69"/>
        <v/>
      </c>
      <c r="AD117" s="51" t="str">
        <f t="shared" si="70"/>
        <v/>
      </c>
      <c r="AE117" s="51" t="str">
        <f t="shared" si="71"/>
        <v/>
      </c>
      <c r="AF117" s="51" t="str">
        <f t="shared" si="72"/>
        <v/>
      </c>
      <c r="AG117" s="51" t="str">
        <f t="shared" si="73"/>
        <v/>
      </c>
      <c r="AI117" s="67">
        <f t="shared" si="74"/>
        <v>87</v>
      </c>
    </row>
    <row r="118" spans="1:35" ht="20.25" customHeight="1" x14ac:dyDescent="0.15">
      <c r="A118" s="94">
        <v>97</v>
      </c>
      <c r="B118" s="94" t="str">
        <f>IF(基本データ入力!J98="","",基本データ入力!J98)</f>
        <v/>
      </c>
      <c r="C118" s="94" t="str">
        <f>IF('処理用（さわらないようにお願いします）'!$G98="","",'処理用（さわらないようにお願いします）'!$G98)</f>
        <v/>
      </c>
      <c r="D118" s="95" t="str">
        <f>IF(基本データ入力!K98="","",基本データ入力!K98)</f>
        <v/>
      </c>
      <c r="E118" s="12"/>
      <c r="F118" s="11"/>
      <c r="G118" s="100"/>
      <c r="H118" s="101"/>
      <c r="I118" s="47"/>
      <c r="J118" s="13"/>
      <c r="K118" s="11"/>
      <c r="L118" s="100"/>
      <c r="M118" s="101"/>
      <c r="N118" s="47"/>
      <c r="O118" s="50"/>
      <c r="P118" s="66">
        <f t="shared" si="56"/>
        <v>0</v>
      </c>
      <c r="Q118" s="66">
        <f t="shared" si="57"/>
        <v>0</v>
      </c>
      <c r="R118" s="66">
        <f t="shared" si="58"/>
        <v>0</v>
      </c>
      <c r="S118" s="66">
        <f t="shared" si="59"/>
        <v>0</v>
      </c>
      <c r="T118" s="51">
        <f t="shared" si="60"/>
        <v>0</v>
      </c>
      <c r="U118" s="51">
        <f t="shared" si="61"/>
        <v>0</v>
      </c>
      <c r="V118" s="51" t="str">
        <f t="shared" si="62"/>
        <v/>
      </c>
      <c r="W118" s="51" t="str">
        <f t="shared" si="63"/>
        <v/>
      </c>
      <c r="X118" s="51" t="str">
        <f t="shared" si="64"/>
        <v/>
      </c>
      <c r="Y118" s="51" t="str">
        <f t="shared" si="65"/>
        <v/>
      </c>
      <c r="Z118" s="51" t="str">
        <f t="shared" si="66"/>
        <v/>
      </c>
      <c r="AA118" s="51" t="str">
        <f t="shared" si="67"/>
        <v/>
      </c>
      <c r="AB118" s="51" t="str">
        <f t="shared" si="68"/>
        <v/>
      </c>
      <c r="AC118" s="51" t="str">
        <f t="shared" si="69"/>
        <v/>
      </c>
      <c r="AD118" s="51" t="str">
        <f t="shared" si="70"/>
        <v/>
      </c>
      <c r="AE118" s="51" t="str">
        <f t="shared" si="71"/>
        <v/>
      </c>
      <c r="AF118" s="51" t="str">
        <f t="shared" si="72"/>
        <v/>
      </c>
      <c r="AG118" s="51" t="str">
        <f t="shared" si="73"/>
        <v/>
      </c>
      <c r="AI118" s="67">
        <f t="shared" si="74"/>
        <v>88</v>
      </c>
    </row>
    <row r="119" spans="1:35" ht="20.25" customHeight="1" x14ac:dyDescent="0.15">
      <c r="A119" s="94">
        <v>98</v>
      </c>
      <c r="B119" s="94" t="str">
        <f>IF(基本データ入力!J99="","",基本データ入力!J99)</f>
        <v/>
      </c>
      <c r="C119" s="94" t="str">
        <f>IF('処理用（さわらないようにお願いします）'!$G99="","",'処理用（さわらないようにお願いします）'!$G99)</f>
        <v/>
      </c>
      <c r="D119" s="95" t="str">
        <f>IF(基本データ入力!K99="","",基本データ入力!K99)</f>
        <v/>
      </c>
      <c r="E119" s="12"/>
      <c r="F119" s="11"/>
      <c r="G119" s="100"/>
      <c r="H119" s="101"/>
      <c r="I119" s="47"/>
      <c r="J119" s="13"/>
      <c r="K119" s="11"/>
      <c r="L119" s="100"/>
      <c r="M119" s="101"/>
      <c r="N119" s="47"/>
      <c r="O119" s="50"/>
      <c r="P119" s="66">
        <f t="shared" si="56"/>
        <v>0</v>
      </c>
      <c r="Q119" s="66">
        <f t="shared" si="57"/>
        <v>0</v>
      </c>
      <c r="R119" s="66">
        <f t="shared" si="58"/>
        <v>0</v>
      </c>
      <c r="S119" s="66">
        <f t="shared" si="59"/>
        <v>0</v>
      </c>
      <c r="T119" s="51">
        <f t="shared" si="60"/>
        <v>0</v>
      </c>
      <c r="U119" s="51">
        <f t="shared" si="61"/>
        <v>0</v>
      </c>
      <c r="V119" s="51" t="str">
        <f t="shared" si="62"/>
        <v/>
      </c>
      <c r="W119" s="51" t="str">
        <f t="shared" si="63"/>
        <v/>
      </c>
      <c r="X119" s="51" t="str">
        <f t="shared" si="64"/>
        <v/>
      </c>
      <c r="Y119" s="51" t="str">
        <f t="shared" si="65"/>
        <v/>
      </c>
      <c r="Z119" s="51" t="str">
        <f t="shared" si="66"/>
        <v/>
      </c>
      <c r="AA119" s="51" t="str">
        <f t="shared" si="67"/>
        <v/>
      </c>
      <c r="AB119" s="51" t="str">
        <f t="shared" si="68"/>
        <v/>
      </c>
      <c r="AC119" s="51" t="str">
        <f t="shared" si="69"/>
        <v/>
      </c>
      <c r="AD119" s="51" t="str">
        <f t="shared" si="70"/>
        <v/>
      </c>
      <c r="AE119" s="51" t="str">
        <f t="shared" si="71"/>
        <v/>
      </c>
      <c r="AF119" s="51" t="str">
        <f t="shared" si="72"/>
        <v/>
      </c>
      <c r="AG119" s="51" t="str">
        <f t="shared" si="73"/>
        <v/>
      </c>
      <c r="AI119" s="67">
        <f t="shared" si="74"/>
        <v>89</v>
      </c>
    </row>
    <row r="120" spans="1:35" ht="20.25" customHeight="1" x14ac:dyDescent="0.15">
      <c r="A120" s="94">
        <v>99</v>
      </c>
      <c r="B120" s="94" t="str">
        <f>IF(基本データ入力!J100="","",基本データ入力!J100)</f>
        <v/>
      </c>
      <c r="C120" s="94" t="str">
        <f>IF('処理用（さわらないようにお願いします）'!$G100="","",'処理用（さわらないようにお願いします）'!$G100)</f>
        <v/>
      </c>
      <c r="D120" s="95" t="str">
        <f>IF(基本データ入力!K100="","",基本データ入力!K100)</f>
        <v/>
      </c>
      <c r="E120" s="12"/>
      <c r="F120" s="11"/>
      <c r="G120" s="100"/>
      <c r="H120" s="101"/>
      <c r="I120" s="47"/>
      <c r="J120" s="13"/>
      <c r="K120" s="11"/>
      <c r="L120" s="100"/>
      <c r="M120" s="101"/>
      <c r="N120" s="47"/>
      <c r="O120" s="50"/>
      <c r="P120" s="66">
        <f t="shared" si="56"/>
        <v>0</v>
      </c>
      <c r="Q120" s="66">
        <f t="shared" si="57"/>
        <v>0</v>
      </c>
      <c r="R120" s="66">
        <f t="shared" si="58"/>
        <v>0</v>
      </c>
      <c r="S120" s="66">
        <f t="shared" si="59"/>
        <v>0</v>
      </c>
      <c r="T120" s="51">
        <f t="shared" si="60"/>
        <v>0</v>
      </c>
      <c r="U120" s="51">
        <f t="shared" si="61"/>
        <v>0</v>
      </c>
      <c r="V120" s="51" t="str">
        <f t="shared" si="62"/>
        <v/>
      </c>
      <c r="W120" s="51" t="str">
        <f t="shared" si="63"/>
        <v/>
      </c>
      <c r="X120" s="51" t="str">
        <f t="shared" si="64"/>
        <v/>
      </c>
      <c r="Y120" s="51" t="str">
        <f t="shared" si="65"/>
        <v/>
      </c>
      <c r="Z120" s="51" t="str">
        <f t="shared" si="66"/>
        <v/>
      </c>
      <c r="AA120" s="51" t="str">
        <f t="shared" si="67"/>
        <v/>
      </c>
      <c r="AB120" s="51" t="str">
        <f t="shared" si="68"/>
        <v/>
      </c>
      <c r="AC120" s="51" t="str">
        <f t="shared" si="69"/>
        <v/>
      </c>
      <c r="AD120" s="51" t="str">
        <f t="shared" si="70"/>
        <v/>
      </c>
      <c r="AE120" s="51" t="str">
        <f t="shared" si="71"/>
        <v/>
      </c>
      <c r="AF120" s="51" t="str">
        <f t="shared" si="72"/>
        <v/>
      </c>
      <c r="AG120" s="51" t="str">
        <f t="shared" si="73"/>
        <v/>
      </c>
      <c r="AI120" s="67">
        <f t="shared" si="74"/>
        <v>90</v>
      </c>
    </row>
    <row r="121" spans="1:35" ht="20.25" customHeight="1" x14ac:dyDescent="0.15">
      <c r="A121" s="94">
        <v>100</v>
      </c>
      <c r="B121" s="94" t="str">
        <f>IF(基本データ入力!J101="","",基本データ入力!J101)</f>
        <v/>
      </c>
      <c r="C121" s="94" t="str">
        <f>IF('処理用（さわらないようにお願いします）'!$G101="","",'処理用（さわらないようにお願いします）'!$G101)</f>
        <v/>
      </c>
      <c r="D121" s="95" t="str">
        <f>IF(基本データ入力!K101="","",基本データ入力!K101)</f>
        <v/>
      </c>
      <c r="E121" s="12"/>
      <c r="F121" s="11"/>
      <c r="G121" s="100"/>
      <c r="H121" s="101"/>
      <c r="I121" s="47"/>
      <c r="J121" s="13"/>
      <c r="K121" s="11"/>
      <c r="L121" s="100"/>
      <c r="M121" s="101"/>
      <c r="N121" s="47"/>
      <c r="O121" s="50"/>
      <c r="P121" s="66">
        <f t="shared" si="56"/>
        <v>0</v>
      </c>
      <c r="Q121" s="66">
        <f t="shared" si="57"/>
        <v>0</v>
      </c>
      <c r="R121" s="66">
        <f t="shared" si="58"/>
        <v>0</v>
      </c>
      <c r="S121" s="66">
        <f t="shared" si="59"/>
        <v>0</v>
      </c>
      <c r="T121" s="51">
        <f t="shared" si="60"/>
        <v>0</v>
      </c>
      <c r="U121" s="51">
        <f t="shared" si="61"/>
        <v>0</v>
      </c>
      <c r="V121" s="51" t="str">
        <f t="shared" si="62"/>
        <v/>
      </c>
      <c r="W121" s="51" t="str">
        <f t="shared" si="63"/>
        <v/>
      </c>
      <c r="X121" s="51" t="str">
        <f t="shared" si="64"/>
        <v/>
      </c>
      <c r="Y121" s="51" t="str">
        <f t="shared" si="65"/>
        <v/>
      </c>
      <c r="Z121" s="51" t="str">
        <f t="shared" si="66"/>
        <v/>
      </c>
      <c r="AA121" s="51" t="str">
        <f t="shared" si="67"/>
        <v/>
      </c>
      <c r="AB121" s="51" t="str">
        <f t="shared" si="68"/>
        <v/>
      </c>
      <c r="AC121" s="51" t="str">
        <f t="shared" si="69"/>
        <v/>
      </c>
      <c r="AD121" s="51" t="str">
        <f t="shared" si="70"/>
        <v/>
      </c>
      <c r="AE121" s="51" t="str">
        <f t="shared" si="71"/>
        <v/>
      </c>
      <c r="AF121" s="51" t="str">
        <f t="shared" si="72"/>
        <v/>
      </c>
      <c r="AG121" s="51" t="str">
        <f t="shared" si="73"/>
        <v/>
      </c>
      <c r="AI121" s="67">
        <f t="shared" si="74"/>
        <v>91</v>
      </c>
    </row>
    <row r="122" spans="1:35" ht="20.25" customHeight="1" x14ac:dyDescent="0.15">
      <c r="A122" s="94">
        <v>101</v>
      </c>
      <c r="B122" s="94" t="str">
        <f>IF(基本データ入力!J102="","",基本データ入力!J102)</f>
        <v/>
      </c>
      <c r="C122" s="94" t="str">
        <f>IF('処理用（さわらないようにお願いします）'!$G102="","",'処理用（さわらないようにお願いします）'!$G102)</f>
        <v/>
      </c>
      <c r="D122" s="95" t="str">
        <f>IF(基本データ入力!K102="","",基本データ入力!K102)</f>
        <v/>
      </c>
      <c r="E122" s="12"/>
      <c r="F122" s="11"/>
      <c r="G122" s="100"/>
      <c r="H122" s="101"/>
      <c r="I122" s="47"/>
      <c r="J122" s="13"/>
      <c r="K122" s="11"/>
      <c r="L122" s="100"/>
      <c r="M122" s="101"/>
      <c r="N122" s="47"/>
      <c r="O122" s="50"/>
      <c r="P122" s="66">
        <f t="shared" si="56"/>
        <v>0</v>
      </c>
      <c r="Q122" s="66">
        <f t="shared" si="57"/>
        <v>0</v>
      </c>
      <c r="R122" s="66">
        <f t="shared" si="58"/>
        <v>0</v>
      </c>
      <c r="S122" s="66">
        <f t="shared" si="59"/>
        <v>0</v>
      </c>
      <c r="T122" s="51">
        <f t="shared" si="60"/>
        <v>0</v>
      </c>
      <c r="U122" s="51">
        <f t="shared" si="61"/>
        <v>0</v>
      </c>
      <c r="V122" s="51" t="str">
        <f t="shared" si="62"/>
        <v/>
      </c>
      <c r="W122" s="51" t="str">
        <f t="shared" si="63"/>
        <v/>
      </c>
      <c r="X122" s="51" t="str">
        <f t="shared" si="64"/>
        <v/>
      </c>
      <c r="Y122" s="51" t="str">
        <f t="shared" si="65"/>
        <v/>
      </c>
      <c r="Z122" s="51" t="str">
        <f t="shared" si="66"/>
        <v/>
      </c>
      <c r="AA122" s="51" t="str">
        <f t="shared" si="67"/>
        <v/>
      </c>
      <c r="AB122" s="51" t="str">
        <f t="shared" si="68"/>
        <v/>
      </c>
      <c r="AC122" s="51" t="str">
        <f t="shared" si="69"/>
        <v/>
      </c>
      <c r="AD122" s="51" t="str">
        <f t="shared" si="70"/>
        <v/>
      </c>
      <c r="AE122" s="51" t="str">
        <f t="shared" si="71"/>
        <v/>
      </c>
      <c r="AF122" s="51" t="str">
        <f t="shared" si="72"/>
        <v/>
      </c>
      <c r="AG122" s="51" t="str">
        <f t="shared" si="73"/>
        <v/>
      </c>
      <c r="AI122" s="67">
        <f t="shared" si="74"/>
        <v>92</v>
      </c>
    </row>
    <row r="123" spans="1:35" ht="20.25" customHeight="1" x14ac:dyDescent="0.15">
      <c r="A123" s="94">
        <v>102</v>
      </c>
      <c r="B123" s="94" t="str">
        <f>IF(基本データ入力!J103="","",基本データ入力!J103)</f>
        <v/>
      </c>
      <c r="C123" s="94" t="str">
        <f>IF('処理用（さわらないようにお願いします）'!$G103="","",'処理用（さわらないようにお願いします）'!$G103)</f>
        <v/>
      </c>
      <c r="D123" s="95" t="str">
        <f>IF(基本データ入力!K103="","",基本データ入力!K103)</f>
        <v/>
      </c>
      <c r="E123" s="12"/>
      <c r="F123" s="11"/>
      <c r="G123" s="100"/>
      <c r="H123" s="101"/>
      <c r="I123" s="47"/>
      <c r="J123" s="13"/>
      <c r="K123" s="11"/>
      <c r="L123" s="100"/>
      <c r="M123" s="101"/>
      <c r="N123" s="47"/>
      <c r="O123" s="50"/>
      <c r="P123" s="66">
        <f t="shared" si="56"/>
        <v>0</v>
      </c>
      <c r="Q123" s="66">
        <f t="shared" si="57"/>
        <v>0</v>
      </c>
      <c r="R123" s="66">
        <f t="shared" si="58"/>
        <v>0</v>
      </c>
      <c r="S123" s="66">
        <f t="shared" si="59"/>
        <v>0</v>
      </c>
      <c r="T123" s="51">
        <f t="shared" si="60"/>
        <v>0</v>
      </c>
      <c r="U123" s="51">
        <f t="shared" si="61"/>
        <v>0</v>
      </c>
      <c r="V123" s="51" t="str">
        <f t="shared" si="62"/>
        <v/>
      </c>
      <c r="W123" s="51" t="str">
        <f t="shared" si="63"/>
        <v/>
      </c>
      <c r="X123" s="51" t="str">
        <f t="shared" si="64"/>
        <v/>
      </c>
      <c r="Y123" s="51" t="str">
        <f t="shared" si="65"/>
        <v/>
      </c>
      <c r="Z123" s="51" t="str">
        <f t="shared" si="66"/>
        <v/>
      </c>
      <c r="AA123" s="51" t="str">
        <f t="shared" si="67"/>
        <v/>
      </c>
      <c r="AB123" s="51" t="str">
        <f t="shared" si="68"/>
        <v/>
      </c>
      <c r="AC123" s="51" t="str">
        <f t="shared" si="69"/>
        <v/>
      </c>
      <c r="AD123" s="51" t="str">
        <f t="shared" si="70"/>
        <v/>
      </c>
      <c r="AE123" s="51" t="str">
        <f t="shared" si="71"/>
        <v/>
      </c>
      <c r="AF123" s="51" t="str">
        <f t="shared" si="72"/>
        <v/>
      </c>
      <c r="AG123" s="51" t="str">
        <f t="shared" si="73"/>
        <v/>
      </c>
      <c r="AI123" s="67">
        <f t="shared" si="74"/>
        <v>93</v>
      </c>
    </row>
    <row r="124" spans="1:35" ht="20.25" customHeight="1" x14ac:dyDescent="0.15">
      <c r="A124" s="94">
        <v>103</v>
      </c>
      <c r="B124" s="94" t="str">
        <f>IF(基本データ入力!J104="","",基本データ入力!J104)</f>
        <v/>
      </c>
      <c r="C124" s="94" t="str">
        <f>IF('処理用（さわらないようにお願いします）'!$G104="","",'処理用（さわらないようにお願いします）'!$G104)</f>
        <v/>
      </c>
      <c r="D124" s="95" t="str">
        <f>IF(基本データ入力!K104="","",基本データ入力!K104)</f>
        <v/>
      </c>
      <c r="E124" s="12"/>
      <c r="F124" s="11"/>
      <c r="G124" s="100"/>
      <c r="H124" s="101"/>
      <c r="I124" s="47"/>
      <c r="J124" s="13"/>
      <c r="K124" s="11"/>
      <c r="L124" s="100"/>
      <c r="M124" s="101"/>
      <c r="N124" s="47"/>
      <c r="O124" s="50"/>
      <c r="P124" s="66">
        <f t="shared" si="56"/>
        <v>0</v>
      </c>
      <c r="Q124" s="66">
        <f t="shared" si="57"/>
        <v>0</v>
      </c>
      <c r="R124" s="66">
        <f t="shared" si="58"/>
        <v>0</v>
      </c>
      <c r="S124" s="66">
        <f t="shared" si="59"/>
        <v>0</v>
      </c>
      <c r="T124" s="51">
        <f t="shared" si="60"/>
        <v>0</v>
      </c>
      <c r="U124" s="51">
        <f t="shared" si="61"/>
        <v>0</v>
      </c>
      <c r="V124" s="51" t="str">
        <f t="shared" si="62"/>
        <v/>
      </c>
      <c r="W124" s="51" t="str">
        <f t="shared" si="63"/>
        <v/>
      </c>
      <c r="X124" s="51" t="str">
        <f t="shared" si="64"/>
        <v/>
      </c>
      <c r="Y124" s="51" t="str">
        <f t="shared" si="65"/>
        <v/>
      </c>
      <c r="Z124" s="51" t="str">
        <f t="shared" si="66"/>
        <v/>
      </c>
      <c r="AA124" s="51" t="str">
        <f t="shared" si="67"/>
        <v/>
      </c>
      <c r="AB124" s="51" t="str">
        <f t="shared" si="68"/>
        <v/>
      </c>
      <c r="AC124" s="51" t="str">
        <f t="shared" si="69"/>
        <v/>
      </c>
      <c r="AD124" s="51" t="str">
        <f t="shared" si="70"/>
        <v/>
      </c>
      <c r="AE124" s="51" t="str">
        <f t="shared" si="71"/>
        <v/>
      </c>
      <c r="AF124" s="51" t="str">
        <f t="shared" si="72"/>
        <v/>
      </c>
      <c r="AG124" s="51" t="str">
        <f t="shared" si="73"/>
        <v/>
      </c>
      <c r="AI124" s="67">
        <f t="shared" si="74"/>
        <v>94</v>
      </c>
    </row>
    <row r="125" spans="1:35" ht="20.25" customHeight="1" x14ac:dyDescent="0.15">
      <c r="A125" s="94">
        <v>104</v>
      </c>
      <c r="B125" s="94" t="str">
        <f>IF(基本データ入力!J105="","",基本データ入力!J105)</f>
        <v/>
      </c>
      <c r="C125" s="94" t="str">
        <f>IF('処理用（さわらないようにお願いします）'!$G105="","",'処理用（さわらないようにお願いします）'!$G105)</f>
        <v/>
      </c>
      <c r="D125" s="95" t="str">
        <f>IF(基本データ入力!K105="","",基本データ入力!K105)</f>
        <v/>
      </c>
      <c r="E125" s="12"/>
      <c r="F125" s="11"/>
      <c r="G125" s="100"/>
      <c r="H125" s="101"/>
      <c r="I125" s="47"/>
      <c r="J125" s="13"/>
      <c r="K125" s="11"/>
      <c r="L125" s="100"/>
      <c r="M125" s="101"/>
      <c r="N125" s="47"/>
      <c r="O125" s="50"/>
      <c r="P125" s="66">
        <f t="shared" si="56"/>
        <v>0</v>
      </c>
      <c r="Q125" s="66">
        <f t="shared" si="57"/>
        <v>0</v>
      </c>
      <c r="R125" s="66">
        <f t="shared" si="58"/>
        <v>0</v>
      </c>
      <c r="S125" s="66">
        <f t="shared" si="59"/>
        <v>0</v>
      </c>
      <c r="T125" s="51">
        <f t="shared" si="60"/>
        <v>0</v>
      </c>
      <c r="U125" s="51">
        <f t="shared" si="61"/>
        <v>0</v>
      </c>
      <c r="V125" s="51" t="str">
        <f t="shared" si="62"/>
        <v/>
      </c>
      <c r="W125" s="51" t="str">
        <f t="shared" si="63"/>
        <v/>
      </c>
      <c r="X125" s="51" t="str">
        <f t="shared" si="64"/>
        <v/>
      </c>
      <c r="Y125" s="51" t="str">
        <f t="shared" si="65"/>
        <v/>
      </c>
      <c r="Z125" s="51" t="str">
        <f t="shared" si="66"/>
        <v/>
      </c>
      <c r="AA125" s="51" t="str">
        <f t="shared" si="67"/>
        <v/>
      </c>
      <c r="AB125" s="51" t="str">
        <f t="shared" si="68"/>
        <v/>
      </c>
      <c r="AC125" s="51" t="str">
        <f t="shared" si="69"/>
        <v/>
      </c>
      <c r="AD125" s="51" t="str">
        <f t="shared" si="70"/>
        <v/>
      </c>
      <c r="AE125" s="51" t="str">
        <f t="shared" si="71"/>
        <v/>
      </c>
      <c r="AF125" s="51" t="str">
        <f t="shared" si="72"/>
        <v/>
      </c>
      <c r="AG125" s="51" t="str">
        <f t="shared" si="73"/>
        <v/>
      </c>
      <c r="AI125" s="67">
        <f t="shared" si="74"/>
        <v>95</v>
      </c>
    </row>
    <row r="126" spans="1:35" ht="20.25" customHeight="1" x14ac:dyDescent="0.15">
      <c r="A126" s="94">
        <v>105</v>
      </c>
      <c r="B126" s="94" t="str">
        <f>IF(基本データ入力!J106="","",基本データ入力!J106)</f>
        <v/>
      </c>
      <c r="C126" s="94" t="str">
        <f>IF('処理用（さわらないようにお願いします）'!$G106="","",'処理用（さわらないようにお願いします）'!$G106)</f>
        <v/>
      </c>
      <c r="D126" s="95" t="str">
        <f>IF(基本データ入力!K106="","",基本データ入力!K106)</f>
        <v/>
      </c>
      <c r="E126" s="12"/>
      <c r="F126" s="11"/>
      <c r="G126" s="100"/>
      <c r="H126" s="101"/>
      <c r="I126" s="47"/>
      <c r="J126" s="13"/>
      <c r="K126" s="11"/>
      <c r="L126" s="100"/>
      <c r="M126" s="101"/>
      <c r="N126" s="47"/>
      <c r="O126" s="50"/>
      <c r="P126" s="66">
        <f t="shared" si="56"/>
        <v>0</v>
      </c>
      <c r="Q126" s="66">
        <f t="shared" si="57"/>
        <v>0</v>
      </c>
      <c r="R126" s="66">
        <f t="shared" si="58"/>
        <v>0</v>
      </c>
      <c r="S126" s="66">
        <f t="shared" si="59"/>
        <v>0</v>
      </c>
      <c r="T126" s="51">
        <f t="shared" si="60"/>
        <v>0</v>
      </c>
      <c r="U126" s="51">
        <f t="shared" si="61"/>
        <v>0</v>
      </c>
      <c r="V126" s="51" t="str">
        <f t="shared" si="62"/>
        <v/>
      </c>
      <c r="W126" s="51" t="str">
        <f t="shared" si="63"/>
        <v/>
      </c>
      <c r="X126" s="51" t="str">
        <f t="shared" si="64"/>
        <v/>
      </c>
      <c r="Y126" s="51" t="str">
        <f t="shared" si="65"/>
        <v/>
      </c>
      <c r="Z126" s="51" t="str">
        <f t="shared" si="66"/>
        <v/>
      </c>
      <c r="AA126" s="51" t="str">
        <f t="shared" si="67"/>
        <v/>
      </c>
      <c r="AB126" s="51" t="str">
        <f t="shared" si="68"/>
        <v/>
      </c>
      <c r="AC126" s="51" t="str">
        <f t="shared" si="69"/>
        <v/>
      </c>
      <c r="AD126" s="51" t="str">
        <f t="shared" si="70"/>
        <v/>
      </c>
      <c r="AE126" s="51" t="str">
        <f t="shared" si="71"/>
        <v/>
      </c>
      <c r="AF126" s="51" t="str">
        <f t="shared" si="72"/>
        <v/>
      </c>
      <c r="AG126" s="51" t="str">
        <f t="shared" si="73"/>
        <v/>
      </c>
      <c r="AI126" s="67">
        <f t="shared" si="74"/>
        <v>96</v>
      </c>
    </row>
    <row r="127" spans="1:35" ht="20.25" customHeight="1" x14ac:dyDescent="0.15">
      <c r="A127" s="94">
        <v>106</v>
      </c>
      <c r="B127" s="94" t="str">
        <f>IF(基本データ入力!J107="","",基本データ入力!J107)</f>
        <v/>
      </c>
      <c r="C127" s="94" t="str">
        <f>IF('処理用（さわらないようにお願いします）'!$G107="","",'処理用（さわらないようにお願いします）'!$G107)</f>
        <v/>
      </c>
      <c r="D127" s="95" t="str">
        <f>IF(基本データ入力!K107="","",基本データ入力!K107)</f>
        <v/>
      </c>
      <c r="E127" s="12"/>
      <c r="F127" s="11"/>
      <c r="G127" s="100"/>
      <c r="H127" s="101"/>
      <c r="I127" s="47"/>
      <c r="J127" s="13"/>
      <c r="K127" s="11"/>
      <c r="L127" s="100"/>
      <c r="M127" s="101"/>
      <c r="N127" s="47"/>
      <c r="O127" s="50"/>
      <c r="P127" s="66">
        <f t="shared" ref="P127:P158" si="75">IF($B118=1,COUNT($E118:$H118),0)-Q127</f>
        <v>0</v>
      </c>
      <c r="Q127" s="66">
        <f t="shared" ref="Q127:Q158" si="76">IF($B118=1,COUNTIF($E118:$H118,901),0)</f>
        <v>0</v>
      </c>
      <c r="R127" s="66">
        <f t="shared" ref="R127:R158" si="77">IF($B118=2,COUNT($E118:$H118),0)-S127</f>
        <v>0</v>
      </c>
      <c r="S127" s="66">
        <f t="shared" ref="S127:S158" si="78">IF($B118=2,COUNTIF($E118:$H118,901),0)</f>
        <v>0</v>
      </c>
      <c r="T127" s="51">
        <f t="shared" ref="T127:T158" si="79">IF($B118=1,IF($I118="",0,IF(VALUE(RIGHTB($I118,1))=1,1,0)),0)</f>
        <v>0</v>
      </c>
      <c r="U127" s="51">
        <f t="shared" ref="U127:U158" si="80">IF($B118=2,IF($I118="",0,IF(VALUE(RIGHTB($I118,1))=1,1,0)),0)</f>
        <v>0</v>
      </c>
      <c r="V127" s="51" t="str">
        <f t="shared" ref="V127:V158" si="81">IF(E118="","",VLOOKUP(E118+1000*$B118,IF($B118=1,$AR$13:$AR$30,$AS$13:$AS$30),1,0))</f>
        <v/>
      </c>
      <c r="W127" s="51" t="str">
        <f t="shared" ref="W127:W158" si="82">IF(F118="","",VLOOKUP(F118+1000*$B118,IF($B118=1,$AR$13:$AR$30,$AS$13:$AS$30),1,0))</f>
        <v/>
      </c>
      <c r="X127" s="51" t="str">
        <f t="shared" ref="X127:X158" si="83">IF(G118="","",VLOOKUP(G118+1000*$B118,IF($B118=1,$AR$13:$AR$30,$AS$13:$AS$30),1,0))</f>
        <v/>
      </c>
      <c r="Y127" s="51" t="str">
        <f t="shared" ref="Y127:Y158" si="84">IF(H118="","",VLOOKUP(H118+1000*$B118,IF($B118=1,$AR$13:$AR$30,$AS$13:$AS$30),1,0))</f>
        <v/>
      </c>
      <c r="Z127" s="51" t="str">
        <f t="shared" ref="Z127:Z158" si="85">IF(J118="","",VLOOKUP(E118,$AO$4:$AQ$36,2,0))</f>
        <v/>
      </c>
      <c r="AA127" s="51" t="str">
        <f t="shared" ref="AA127:AA158" si="86">IF(J118="","",VLOOKUP(E118,$AO$4:$AQ$36,3,0))</f>
        <v/>
      </c>
      <c r="AB127" s="51" t="str">
        <f t="shared" ref="AB127:AB158" si="87">IF(K118="","",VLOOKUP(F118,$AO$4:$AQ$36,2,0))</f>
        <v/>
      </c>
      <c r="AC127" s="51" t="str">
        <f t="shared" ref="AC127:AC158" si="88">IF(K118="","",VLOOKUP(F118,$AO$4:$AQ$36,3,0))</f>
        <v/>
      </c>
      <c r="AD127" s="51" t="str">
        <f t="shared" ref="AD127:AD158" si="89">IF(L118="","",VLOOKUP(G118,$AO$4:$AQ$36,2,0))</f>
        <v/>
      </c>
      <c r="AE127" s="51" t="str">
        <f t="shared" ref="AE127:AE158" si="90">IF(L118="","",VLOOKUP(G118,$AO$4:$AQ$36,3,0))</f>
        <v/>
      </c>
      <c r="AF127" s="51" t="str">
        <f t="shared" ref="AF127:AF158" si="91">IF(M118="","",VLOOKUP(H118,$AO$4:$AQ$36,2,0))</f>
        <v/>
      </c>
      <c r="AG127" s="51" t="str">
        <f t="shared" ref="AG127:AG158" si="92">IF(M118="","",VLOOKUP(H118,$AO$4:$AQ$36,3,0))</f>
        <v/>
      </c>
      <c r="AI127" s="67">
        <f t="shared" ref="AI127:AI158" si="93">IF(ISERROR(SUM(V127:Y127))=TRUE,"×",A118)</f>
        <v>97</v>
      </c>
    </row>
    <row r="128" spans="1:35" ht="20.25" customHeight="1" x14ac:dyDescent="0.15">
      <c r="A128" s="94">
        <v>107</v>
      </c>
      <c r="B128" s="94" t="str">
        <f>IF(基本データ入力!J108="","",基本データ入力!J108)</f>
        <v/>
      </c>
      <c r="C128" s="94" t="str">
        <f>IF('処理用（さわらないようにお願いします）'!$G108="","",'処理用（さわらないようにお願いします）'!$G108)</f>
        <v/>
      </c>
      <c r="D128" s="95" t="str">
        <f>IF(基本データ入力!K108="","",基本データ入力!K108)</f>
        <v/>
      </c>
      <c r="E128" s="12"/>
      <c r="F128" s="11"/>
      <c r="G128" s="100"/>
      <c r="H128" s="101"/>
      <c r="I128" s="47"/>
      <c r="J128" s="13"/>
      <c r="K128" s="11"/>
      <c r="L128" s="100"/>
      <c r="M128" s="101"/>
      <c r="N128" s="47"/>
      <c r="O128" s="50"/>
      <c r="P128" s="66">
        <f t="shared" si="75"/>
        <v>0</v>
      </c>
      <c r="Q128" s="66">
        <f t="shared" si="76"/>
        <v>0</v>
      </c>
      <c r="R128" s="66">
        <f t="shared" si="77"/>
        <v>0</v>
      </c>
      <c r="S128" s="66">
        <f t="shared" si="78"/>
        <v>0</v>
      </c>
      <c r="T128" s="51">
        <f t="shared" si="79"/>
        <v>0</v>
      </c>
      <c r="U128" s="51">
        <f t="shared" si="80"/>
        <v>0</v>
      </c>
      <c r="V128" s="51" t="str">
        <f t="shared" si="81"/>
        <v/>
      </c>
      <c r="W128" s="51" t="str">
        <f t="shared" si="82"/>
        <v/>
      </c>
      <c r="X128" s="51" t="str">
        <f t="shared" si="83"/>
        <v/>
      </c>
      <c r="Y128" s="51" t="str">
        <f t="shared" si="84"/>
        <v/>
      </c>
      <c r="Z128" s="51" t="str">
        <f t="shared" si="85"/>
        <v/>
      </c>
      <c r="AA128" s="51" t="str">
        <f t="shared" si="86"/>
        <v/>
      </c>
      <c r="AB128" s="51" t="str">
        <f t="shared" si="87"/>
        <v/>
      </c>
      <c r="AC128" s="51" t="str">
        <f t="shared" si="88"/>
        <v/>
      </c>
      <c r="AD128" s="51" t="str">
        <f t="shared" si="89"/>
        <v/>
      </c>
      <c r="AE128" s="51" t="str">
        <f t="shared" si="90"/>
        <v/>
      </c>
      <c r="AF128" s="51" t="str">
        <f t="shared" si="91"/>
        <v/>
      </c>
      <c r="AG128" s="51" t="str">
        <f t="shared" si="92"/>
        <v/>
      </c>
      <c r="AI128" s="67">
        <f t="shared" si="93"/>
        <v>98</v>
      </c>
    </row>
    <row r="129" spans="1:35" ht="20.25" customHeight="1" x14ac:dyDescent="0.15">
      <c r="A129" s="94">
        <v>108</v>
      </c>
      <c r="B129" s="94" t="str">
        <f>IF(基本データ入力!J109="","",基本データ入力!J109)</f>
        <v/>
      </c>
      <c r="C129" s="94" t="str">
        <f>IF('処理用（さわらないようにお願いします）'!$G109="","",'処理用（さわらないようにお願いします）'!$G109)</f>
        <v/>
      </c>
      <c r="D129" s="95" t="str">
        <f>IF(基本データ入力!K109="","",基本データ入力!K109)</f>
        <v/>
      </c>
      <c r="E129" s="12"/>
      <c r="F129" s="11"/>
      <c r="G129" s="100"/>
      <c r="H129" s="101"/>
      <c r="I129" s="47"/>
      <c r="J129" s="13"/>
      <c r="K129" s="11"/>
      <c r="L129" s="100"/>
      <c r="M129" s="101"/>
      <c r="N129" s="47"/>
      <c r="O129" s="50"/>
      <c r="P129" s="66">
        <f t="shared" si="75"/>
        <v>0</v>
      </c>
      <c r="Q129" s="66">
        <f t="shared" si="76"/>
        <v>0</v>
      </c>
      <c r="R129" s="66">
        <f t="shared" si="77"/>
        <v>0</v>
      </c>
      <c r="S129" s="66">
        <f t="shared" si="78"/>
        <v>0</v>
      </c>
      <c r="T129" s="51">
        <f t="shared" si="79"/>
        <v>0</v>
      </c>
      <c r="U129" s="51">
        <f t="shared" si="80"/>
        <v>0</v>
      </c>
      <c r="V129" s="51" t="str">
        <f t="shared" si="81"/>
        <v/>
      </c>
      <c r="W129" s="51" t="str">
        <f t="shared" si="82"/>
        <v/>
      </c>
      <c r="X129" s="51" t="str">
        <f t="shared" si="83"/>
        <v/>
      </c>
      <c r="Y129" s="51" t="str">
        <f t="shared" si="84"/>
        <v/>
      </c>
      <c r="Z129" s="51" t="str">
        <f t="shared" si="85"/>
        <v/>
      </c>
      <c r="AA129" s="51" t="str">
        <f t="shared" si="86"/>
        <v/>
      </c>
      <c r="AB129" s="51" t="str">
        <f t="shared" si="87"/>
        <v/>
      </c>
      <c r="AC129" s="51" t="str">
        <f t="shared" si="88"/>
        <v/>
      </c>
      <c r="AD129" s="51" t="str">
        <f t="shared" si="89"/>
        <v/>
      </c>
      <c r="AE129" s="51" t="str">
        <f t="shared" si="90"/>
        <v/>
      </c>
      <c r="AF129" s="51" t="str">
        <f t="shared" si="91"/>
        <v/>
      </c>
      <c r="AG129" s="51" t="str">
        <f t="shared" si="92"/>
        <v/>
      </c>
      <c r="AI129" s="67">
        <f t="shared" si="93"/>
        <v>99</v>
      </c>
    </row>
    <row r="130" spans="1:35" ht="20.25" customHeight="1" x14ac:dyDescent="0.15">
      <c r="A130" s="94">
        <v>109</v>
      </c>
      <c r="B130" s="94" t="str">
        <f>IF(基本データ入力!J110="","",基本データ入力!J110)</f>
        <v/>
      </c>
      <c r="C130" s="94" t="str">
        <f>IF('処理用（さわらないようにお願いします）'!$G110="","",'処理用（さわらないようにお願いします）'!$G110)</f>
        <v/>
      </c>
      <c r="D130" s="95" t="str">
        <f>IF(基本データ入力!K110="","",基本データ入力!K110)</f>
        <v/>
      </c>
      <c r="E130" s="12"/>
      <c r="F130" s="11"/>
      <c r="G130" s="100"/>
      <c r="H130" s="101"/>
      <c r="I130" s="47"/>
      <c r="J130" s="13"/>
      <c r="K130" s="11"/>
      <c r="L130" s="100"/>
      <c r="M130" s="101"/>
      <c r="N130" s="47"/>
      <c r="O130" s="50"/>
      <c r="P130" s="66">
        <f t="shared" si="75"/>
        <v>0</v>
      </c>
      <c r="Q130" s="66">
        <f t="shared" si="76"/>
        <v>0</v>
      </c>
      <c r="R130" s="66">
        <f t="shared" si="77"/>
        <v>0</v>
      </c>
      <c r="S130" s="66">
        <f t="shared" si="78"/>
        <v>0</v>
      </c>
      <c r="T130" s="51">
        <f t="shared" si="79"/>
        <v>0</v>
      </c>
      <c r="U130" s="51">
        <f t="shared" si="80"/>
        <v>0</v>
      </c>
      <c r="V130" s="51" t="str">
        <f t="shared" si="81"/>
        <v/>
      </c>
      <c r="W130" s="51" t="str">
        <f t="shared" si="82"/>
        <v/>
      </c>
      <c r="X130" s="51" t="str">
        <f t="shared" si="83"/>
        <v/>
      </c>
      <c r="Y130" s="51" t="str">
        <f t="shared" si="84"/>
        <v/>
      </c>
      <c r="Z130" s="51" t="str">
        <f t="shared" si="85"/>
        <v/>
      </c>
      <c r="AA130" s="51" t="str">
        <f t="shared" si="86"/>
        <v/>
      </c>
      <c r="AB130" s="51" t="str">
        <f t="shared" si="87"/>
        <v/>
      </c>
      <c r="AC130" s="51" t="str">
        <f t="shared" si="88"/>
        <v/>
      </c>
      <c r="AD130" s="51" t="str">
        <f t="shared" si="89"/>
        <v/>
      </c>
      <c r="AE130" s="51" t="str">
        <f t="shared" si="90"/>
        <v/>
      </c>
      <c r="AF130" s="51" t="str">
        <f t="shared" si="91"/>
        <v/>
      </c>
      <c r="AG130" s="51" t="str">
        <f t="shared" si="92"/>
        <v/>
      </c>
      <c r="AI130" s="67">
        <f t="shared" si="93"/>
        <v>100</v>
      </c>
    </row>
    <row r="131" spans="1:35" ht="20.25" customHeight="1" x14ac:dyDescent="0.15">
      <c r="A131" s="94">
        <v>110</v>
      </c>
      <c r="B131" s="94" t="str">
        <f>IF(基本データ入力!J111="","",基本データ入力!J111)</f>
        <v/>
      </c>
      <c r="C131" s="94" t="str">
        <f>IF('処理用（さわらないようにお願いします）'!$G111="","",'処理用（さわらないようにお願いします）'!$G111)</f>
        <v/>
      </c>
      <c r="D131" s="95" t="str">
        <f>IF(基本データ入力!K111="","",基本データ入力!K111)</f>
        <v/>
      </c>
      <c r="E131" s="12"/>
      <c r="F131" s="11"/>
      <c r="G131" s="100"/>
      <c r="H131" s="101"/>
      <c r="I131" s="47"/>
      <c r="J131" s="13"/>
      <c r="K131" s="11"/>
      <c r="L131" s="100"/>
      <c r="M131" s="101"/>
      <c r="N131" s="47"/>
      <c r="O131" s="50"/>
      <c r="P131" s="66">
        <f t="shared" si="75"/>
        <v>0</v>
      </c>
      <c r="Q131" s="66">
        <f t="shared" si="76"/>
        <v>0</v>
      </c>
      <c r="R131" s="66">
        <f t="shared" si="77"/>
        <v>0</v>
      </c>
      <c r="S131" s="66">
        <f t="shared" si="78"/>
        <v>0</v>
      </c>
      <c r="T131" s="51">
        <f t="shared" si="79"/>
        <v>0</v>
      </c>
      <c r="U131" s="51">
        <f t="shared" si="80"/>
        <v>0</v>
      </c>
      <c r="V131" s="51" t="str">
        <f t="shared" si="81"/>
        <v/>
      </c>
      <c r="W131" s="51" t="str">
        <f t="shared" si="82"/>
        <v/>
      </c>
      <c r="X131" s="51" t="str">
        <f t="shared" si="83"/>
        <v/>
      </c>
      <c r="Y131" s="51" t="str">
        <f t="shared" si="84"/>
        <v/>
      </c>
      <c r="Z131" s="51" t="str">
        <f t="shared" si="85"/>
        <v/>
      </c>
      <c r="AA131" s="51" t="str">
        <f t="shared" si="86"/>
        <v/>
      </c>
      <c r="AB131" s="51" t="str">
        <f t="shared" si="87"/>
        <v/>
      </c>
      <c r="AC131" s="51" t="str">
        <f t="shared" si="88"/>
        <v/>
      </c>
      <c r="AD131" s="51" t="str">
        <f t="shared" si="89"/>
        <v/>
      </c>
      <c r="AE131" s="51" t="str">
        <f t="shared" si="90"/>
        <v/>
      </c>
      <c r="AF131" s="51" t="str">
        <f t="shared" si="91"/>
        <v/>
      </c>
      <c r="AG131" s="51" t="str">
        <f t="shared" si="92"/>
        <v/>
      </c>
      <c r="AI131" s="67">
        <f t="shared" si="93"/>
        <v>101</v>
      </c>
    </row>
    <row r="132" spans="1:35" ht="20.25" customHeight="1" x14ac:dyDescent="0.15">
      <c r="A132" s="94">
        <v>111</v>
      </c>
      <c r="B132" s="94" t="str">
        <f>IF(基本データ入力!J112="","",基本データ入力!J112)</f>
        <v/>
      </c>
      <c r="C132" s="94" t="str">
        <f>IF('処理用（さわらないようにお願いします）'!$G112="","",'処理用（さわらないようにお願いします）'!$G112)</f>
        <v/>
      </c>
      <c r="D132" s="95" t="str">
        <f>IF(基本データ入力!K112="","",基本データ入力!K112)</f>
        <v/>
      </c>
      <c r="E132" s="12"/>
      <c r="F132" s="11"/>
      <c r="G132" s="100"/>
      <c r="H132" s="101"/>
      <c r="I132" s="47"/>
      <c r="J132" s="13"/>
      <c r="K132" s="11"/>
      <c r="L132" s="100"/>
      <c r="M132" s="101"/>
      <c r="N132" s="47"/>
      <c r="O132" s="50"/>
      <c r="P132" s="66">
        <f t="shared" si="75"/>
        <v>0</v>
      </c>
      <c r="Q132" s="66">
        <f t="shared" si="76"/>
        <v>0</v>
      </c>
      <c r="R132" s="66">
        <f t="shared" si="77"/>
        <v>0</v>
      </c>
      <c r="S132" s="66">
        <f t="shared" si="78"/>
        <v>0</v>
      </c>
      <c r="T132" s="51">
        <f t="shared" si="79"/>
        <v>0</v>
      </c>
      <c r="U132" s="51">
        <f t="shared" si="80"/>
        <v>0</v>
      </c>
      <c r="V132" s="51" t="str">
        <f t="shared" si="81"/>
        <v/>
      </c>
      <c r="W132" s="51" t="str">
        <f t="shared" si="82"/>
        <v/>
      </c>
      <c r="X132" s="51" t="str">
        <f t="shared" si="83"/>
        <v/>
      </c>
      <c r="Y132" s="51" t="str">
        <f t="shared" si="84"/>
        <v/>
      </c>
      <c r="Z132" s="51" t="str">
        <f t="shared" si="85"/>
        <v/>
      </c>
      <c r="AA132" s="51" t="str">
        <f t="shared" si="86"/>
        <v/>
      </c>
      <c r="AB132" s="51" t="str">
        <f t="shared" si="87"/>
        <v/>
      </c>
      <c r="AC132" s="51" t="str">
        <f t="shared" si="88"/>
        <v/>
      </c>
      <c r="AD132" s="51" t="str">
        <f t="shared" si="89"/>
        <v/>
      </c>
      <c r="AE132" s="51" t="str">
        <f t="shared" si="90"/>
        <v/>
      </c>
      <c r="AF132" s="51" t="str">
        <f t="shared" si="91"/>
        <v/>
      </c>
      <c r="AG132" s="51" t="str">
        <f t="shared" si="92"/>
        <v/>
      </c>
      <c r="AI132" s="67">
        <f t="shared" si="93"/>
        <v>102</v>
      </c>
    </row>
    <row r="133" spans="1:35" ht="20.25" customHeight="1" x14ac:dyDescent="0.15">
      <c r="A133" s="94">
        <v>112</v>
      </c>
      <c r="B133" s="94" t="str">
        <f>IF(基本データ入力!J113="","",基本データ入力!J113)</f>
        <v/>
      </c>
      <c r="C133" s="94" t="str">
        <f>IF('処理用（さわらないようにお願いします）'!$G113="","",'処理用（さわらないようにお願いします）'!$G113)</f>
        <v/>
      </c>
      <c r="D133" s="95" t="str">
        <f>IF(基本データ入力!K113="","",基本データ入力!K113)</f>
        <v/>
      </c>
      <c r="E133" s="12"/>
      <c r="F133" s="11"/>
      <c r="G133" s="100"/>
      <c r="H133" s="101"/>
      <c r="I133" s="47"/>
      <c r="J133" s="13"/>
      <c r="K133" s="11"/>
      <c r="L133" s="100"/>
      <c r="M133" s="101"/>
      <c r="N133" s="47"/>
      <c r="O133" s="50"/>
      <c r="P133" s="66">
        <f t="shared" si="75"/>
        <v>0</v>
      </c>
      <c r="Q133" s="66">
        <f t="shared" si="76"/>
        <v>0</v>
      </c>
      <c r="R133" s="66">
        <f t="shared" si="77"/>
        <v>0</v>
      </c>
      <c r="S133" s="66">
        <f t="shared" si="78"/>
        <v>0</v>
      </c>
      <c r="T133" s="51">
        <f t="shared" si="79"/>
        <v>0</v>
      </c>
      <c r="U133" s="51">
        <f t="shared" si="80"/>
        <v>0</v>
      </c>
      <c r="V133" s="51" t="str">
        <f t="shared" si="81"/>
        <v/>
      </c>
      <c r="W133" s="51" t="str">
        <f t="shared" si="82"/>
        <v/>
      </c>
      <c r="X133" s="51" t="str">
        <f t="shared" si="83"/>
        <v/>
      </c>
      <c r="Y133" s="51" t="str">
        <f t="shared" si="84"/>
        <v/>
      </c>
      <c r="Z133" s="51" t="str">
        <f t="shared" si="85"/>
        <v/>
      </c>
      <c r="AA133" s="51" t="str">
        <f t="shared" si="86"/>
        <v/>
      </c>
      <c r="AB133" s="51" t="str">
        <f t="shared" si="87"/>
        <v/>
      </c>
      <c r="AC133" s="51" t="str">
        <f t="shared" si="88"/>
        <v/>
      </c>
      <c r="AD133" s="51" t="str">
        <f t="shared" si="89"/>
        <v/>
      </c>
      <c r="AE133" s="51" t="str">
        <f t="shared" si="90"/>
        <v/>
      </c>
      <c r="AF133" s="51" t="str">
        <f t="shared" si="91"/>
        <v/>
      </c>
      <c r="AG133" s="51" t="str">
        <f t="shared" si="92"/>
        <v/>
      </c>
      <c r="AI133" s="67">
        <f t="shared" si="93"/>
        <v>103</v>
      </c>
    </row>
    <row r="134" spans="1:35" ht="20.25" customHeight="1" x14ac:dyDescent="0.15">
      <c r="A134" s="94">
        <v>113</v>
      </c>
      <c r="B134" s="94" t="str">
        <f>IF(基本データ入力!J114="","",基本データ入力!J114)</f>
        <v/>
      </c>
      <c r="C134" s="94" t="str">
        <f>IF('処理用（さわらないようにお願いします）'!$G114="","",'処理用（さわらないようにお願いします）'!$G114)</f>
        <v/>
      </c>
      <c r="D134" s="95" t="str">
        <f>IF(基本データ入力!K114="","",基本データ入力!K114)</f>
        <v/>
      </c>
      <c r="E134" s="12"/>
      <c r="F134" s="11"/>
      <c r="G134" s="100"/>
      <c r="H134" s="101"/>
      <c r="I134" s="47"/>
      <c r="J134" s="13"/>
      <c r="K134" s="11"/>
      <c r="L134" s="100"/>
      <c r="M134" s="101"/>
      <c r="N134" s="47"/>
      <c r="O134" s="50"/>
      <c r="P134" s="66">
        <f t="shared" si="75"/>
        <v>0</v>
      </c>
      <c r="Q134" s="66">
        <f t="shared" si="76"/>
        <v>0</v>
      </c>
      <c r="R134" s="66">
        <f t="shared" si="77"/>
        <v>0</v>
      </c>
      <c r="S134" s="66">
        <f t="shared" si="78"/>
        <v>0</v>
      </c>
      <c r="T134" s="51">
        <f t="shared" si="79"/>
        <v>0</v>
      </c>
      <c r="U134" s="51">
        <f t="shared" si="80"/>
        <v>0</v>
      </c>
      <c r="V134" s="51" t="str">
        <f t="shared" si="81"/>
        <v/>
      </c>
      <c r="W134" s="51" t="str">
        <f t="shared" si="82"/>
        <v/>
      </c>
      <c r="X134" s="51" t="str">
        <f t="shared" si="83"/>
        <v/>
      </c>
      <c r="Y134" s="51" t="str">
        <f t="shared" si="84"/>
        <v/>
      </c>
      <c r="Z134" s="51" t="str">
        <f t="shared" si="85"/>
        <v/>
      </c>
      <c r="AA134" s="51" t="str">
        <f t="shared" si="86"/>
        <v/>
      </c>
      <c r="AB134" s="51" t="str">
        <f t="shared" si="87"/>
        <v/>
      </c>
      <c r="AC134" s="51" t="str">
        <f t="shared" si="88"/>
        <v/>
      </c>
      <c r="AD134" s="51" t="str">
        <f t="shared" si="89"/>
        <v/>
      </c>
      <c r="AE134" s="51" t="str">
        <f t="shared" si="90"/>
        <v/>
      </c>
      <c r="AF134" s="51" t="str">
        <f t="shared" si="91"/>
        <v/>
      </c>
      <c r="AG134" s="51" t="str">
        <f t="shared" si="92"/>
        <v/>
      </c>
      <c r="AI134" s="67">
        <f t="shared" si="93"/>
        <v>104</v>
      </c>
    </row>
    <row r="135" spans="1:35" ht="20.25" customHeight="1" x14ac:dyDescent="0.15">
      <c r="A135" s="94">
        <v>114</v>
      </c>
      <c r="B135" s="94" t="str">
        <f>IF(基本データ入力!J115="","",基本データ入力!J115)</f>
        <v/>
      </c>
      <c r="C135" s="94" t="str">
        <f>IF('処理用（さわらないようにお願いします）'!$G115="","",'処理用（さわらないようにお願いします）'!$G115)</f>
        <v/>
      </c>
      <c r="D135" s="95" t="str">
        <f>IF(基本データ入力!K115="","",基本データ入力!K115)</f>
        <v/>
      </c>
      <c r="E135" s="12"/>
      <c r="F135" s="11"/>
      <c r="G135" s="100"/>
      <c r="H135" s="101"/>
      <c r="I135" s="47"/>
      <c r="J135" s="13"/>
      <c r="K135" s="11"/>
      <c r="L135" s="100"/>
      <c r="M135" s="101"/>
      <c r="N135" s="47"/>
      <c r="O135" s="50"/>
      <c r="P135" s="66">
        <f t="shared" si="75"/>
        <v>0</v>
      </c>
      <c r="Q135" s="66">
        <f t="shared" si="76"/>
        <v>0</v>
      </c>
      <c r="R135" s="66">
        <f t="shared" si="77"/>
        <v>0</v>
      </c>
      <c r="S135" s="66">
        <f t="shared" si="78"/>
        <v>0</v>
      </c>
      <c r="T135" s="51">
        <f t="shared" si="79"/>
        <v>0</v>
      </c>
      <c r="U135" s="51">
        <f t="shared" si="80"/>
        <v>0</v>
      </c>
      <c r="V135" s="51" t="str">
        <f t="shared" si="81"/>
        <v/>
      </c>
      <c r="W135" s="51" t="str">
        <f t="shared" si="82"/>
        <v/>
      </c>
      <c r="X135" s="51" t="str">
        <f t="shared" si="83"/>
        <v/>
      </c>
      <c r="Y135" s="51" t="str">
        <f t="shared" si="84"/>
        <v/>
      </c>
      <c r="Z135" s="51" t="str">
        <f t="shared" si="85"/>
        <v/>
      </c>
      <c r="AA135" s="51" t="str">
        <f t="shared" si="86"/>
        <v/>
      </c>
      <c r="AB135" s="51" t="str">
        <f t="shared" si="87"/>
        <v/>
      </c>
      <c r="AC135" s="51" t="str">
        <f t="shared" si="88"/>
        <v/>
      </c>
      <c r="AD135" s="51" t="str">
        <f t="shared" si="89"/>
        <v/>
      </c>
      <c r="AE135" s="51" t="str">
        <f t="shared" si="90"/>
        <v/>
      </c>
      <c r="AF135" s="51" t="str">
        <f t="shared" si="91"/>
        <v/>
      </c>
      <c r="AG135" s="51" t="str">
        <f t="shared" si="92"/>
        <v/>
      </c>
      <c r="AI135" s="67">
        <f t="shared" si="93"/>
        <v>105</v>
      </c>
    </row>
    <row r="136" spans="1:35" ht="20.25" customHeight="1" x14ac:dyDescent="0.15">
      <c r="A136" s="94">
        <v>115</v>
      </c>
      <c r="B136" s="94" t="str">
        <f>IF(基本データ入力!J116="","",基本データ入力!J116)</f>
        <v/>
      </c>
      <c r="C136" s="94" t="str">
        <f>IF('処理用（さわらないようにお願いします）'!$G116="","",'処理用（さわらないようにお願いします）'!$G116)</f>
        <v/>
      </c>
      <c r="D136" s="95" t="str">
        <f>IF(基本データ入力!K116="","",基本データ入力!K116)</f>
        <v/>
      </c>
      <c r="E136" s="12"/>
      <c r="F136" s="11"/>
      <c r="G136" s="100"/>
      <c r="H136" s="101"/>
      <c r="I136" s="47"/>
      <c r="J136" s="13"/>
      <c r="K136" s="11"/>
      <c r="L136" s="100"/>
      <c r="M136" s="101"/>
      <c r="N136" s="47"/>
      <c r="O136" s="50"/>
      <c r="P136" s="66">
        <f t="shared" si="75"/>
        <v>0</v>
      </c>
      <c r="Q136" s="66">
        <f t="shared" si="76"/>
        <v>0</v>
      </c>
      <c r="R136" s="66">
        <f t="shared" si="77"/>
        <v>0</v>
      </c>
      <c r="S136" s="66">
        <f t="shared" si="78"/>
        <v>0</v>
      </c>
      <c r="T136" s="51">
        <f t="shared" si="79"/>
        <v>0</v>
      </c>
      <c r="U136" s="51">
        <f t="shared" si="80"/>
        <v>0</v>
      </c>
      <c r="V136" s="51" t="str">
        <f t="shared" si="81"/>
        <v/>
      </c>
      <c r="W136" s="51" t="str">
        <f t="shared" si="82"/>
        <v/>
      </c>
      <c r="X136" s="51" t="str">
        <f t="shared" si="83"/>
        <v/>
      </c>
      <c r="Y136" s="51" t="str">
        <f t="shared" si="84"/>
        <v/>
      </c>
      <c r="Z136" s="51" t="str">
        <f t="shared" si="85"/>
        <v/>
      </c>
      <c r="AA136" s="51" t="str">
        <f t="shared" si="86"/>
        <v/>
      </c>
      <c r="AB136" s="51" t="str">
        <f t="shared" si="87"/>
        <v/>
      </c>
      <c r="AC136" s="51" t="str">
        <f t="shared" si="88"/>
        <v/>
      </c>
      <c r="AD136" s="51" t="str">
        <f t="shared" si="89"/>
        <v/>
      </c>
      <c r="AE136" s="51" t="str">
        <f t="shared" si="90"/>
        <v/>
      </c>
      <c r="AF136" s="51" t="str">
        <f t="shared" si="91"/>
        <v/>
      </c>
      <c r="AG136" s="51" t="str">
        <f t="shared" si="92"/>
        <v/>
      </c>
      <c r="AI136" s="67">
        <f t="shared" si="93"/>
        <v>106</v>
      </c>
    </row>
    <row r="137" spans="1:35" ht="20.25" customHeight="1" x14ac:dyDescent="0.15">
      <c r="A137" s="94">
        <v>116</v>
      </c>
      <c r="B137" s="94" t="str">
        <f>IF(基本データ入力!J117="","",基本データ入力!J117)</f>
        <v/>
      </c>
      <c r="C137" s="94" t="str">
        <f>IF('処理用（さわらないようにお願いします）'!$G117="","",'処理用（さわらないようにお願いします）'!$G117)</f>
        <v/>
      </c>
      <c r="D137" s="95" t="str">
        <f>IF(基本データ入力!K117="","",基本データ入力!K117)</f>
        <v/>
      </c>
      <c r="E137" s="12"/>
      <c r="F137" s="11"/>
      <c r="G137" s="100"/>
      <c r="H137" s="101"/>
      <c r="I137" s="47"/>
      <c r="J137" s="13"/>
      <c r="K137" s="11"/>
      <c r="L137" s="100"/>
      <c r="M137" s="101"/>
      <c r="N137" s="47"/>
      <c r="O137" s="50"/>
      <c r="P137" s="66">
        <f t="shared" si="75"/>
        <v>0</v>
      </c>
      <c r="Q137" s="66">
        <f t="shared" si="76"/>
        <v>0</v>
      </c>
      <c r="R137" s="66">
        <f t="shared" si="77"/>
        <v>0</v>
      </c>
      <c r="S137" s="66">
        <f t="shared" si="78"/>
        <v>0</v>
      </c>
      <c r="T137" s="51">
        <f t="shared" si="79"/>
        <v>0</v>
      </c>
      <c r="U137" s="51">
        <f t="shared" si="80"/>
        <v>0</v>
      </c>
      <c r="V137" s="51" t="str">
        <f t="shared" si="81"/>
        <v/>
      </c>
      <c r="W137" s="51" t="str">
        <f t="shared" si="82"/>
        <v/>
      </c>
      <c r="X137" s="51" t="str">
        <f t="shared" si="83"/>
        <v/>
      </c>
      <c r="Y137" s="51" t="str">
        <f t="shared" si="84"/>
        <v/>
      </c>
      <c r="Z137" s="51" t="str">
        <f t="shared" si="85"/>
        <v/>
      </c>
      <c r="AA137" s="51" t="str">
        <f t="shared" si="86"/>
        <v/>
      </c>
      <c r="AB137" s="51" t="str">
        <f t="shared" si="87"/>
        <v/>
      </c>
      <c r="AC137" s="51" t="str">
        <f t="shared" si="88"/>
        <v/>
      </c>
      <c r="AD137" s="51" t="str">
        <f t="shared" si="89"/>
        <v/>
      </c>
      <c r="AE137" s="51" t="str">
        <f t="shared" si="90"/>
        <v/>
      </c>
      <c r="AF137" s="51" t="str">
        <f t="shared" si="91"/>
        <v/>
      </c>
      <c r="AG137" s="51" t="str">
        <f t="shared" si="92"/>
        <v/>
      </c>
      <c r="AI137" s="67">
        <f t="shared" si="93"/>
        <v>107</v>
      </c>
    </row>
    <row r="138" spans="1:35" ht="20.25" customHeight="1" x14ac:dyDescent="0.15">
      <c r="A138" s="94">
        <v>117</v>
      </c>
      <c r="B138" s="94" t="str">
        <f>IF(基本データ入力!J118="","",基本データ入力!J118)</f>
        <v/>
      </c>
      <c r="C138" s="94" t="str">
        <f>IF('処理用（さわらないようにお願いします）'!$G118="","",'処理用（さわらないようにお願いします）'!$G118)</f>
        <v/>
      </c>
      <c r="D138" s="95" t="str">
        <f>IF(基本データ入力!K118="","",基本データ入力!K118)</f>
        <v/>
      </c>
      <c r="E138" s="12"/>
      <c r="F138" s="11"/>
      <c r="G138" s="100"/>
      <c r="H138" s="101"/>
      <c r="I138" s="47"/>
      <c r="J138" s="13"/>
      <c r="K138" s="11"/>
      <c r="L138" s="100"/>
      <c r="M138" s="101"/>
      <c r="N138" s="47"/>
      <c r="O138" s="50"/>
      <c r="P138" s="66">
        <f t="shared" si="75"/>
        <v>0</v>
      </c>
      <c r="Q138" s="66">
        <f t="shared" si="76"/>
        <v>0</v>
      </c>
      <c r="R138" s="66">
        <f t="shared" si="77"/>
        <v>0</v>
      </c>
      <c r="S138" s="66">
        <f t="shared" si="78"/>
        <v>0</v>
      </c>
      <c r="T138" s="51">
        <f t="shared" si="79"/>
        <v>0</v>
      </c>
      <c r="U138" s="51">
        <f t="shared" si="80"/>
        <v>0</v>
      </c>
      <c r="V138" s="51" t="str">
        <f t="shared" si="81"/>
        <v/>
      </c>
      <c r="W138" s="51" t="str">
        <f t="shared" si="82"/>
        <v/>
      </c>
      <c r="X138" s="51" t="str">
        <f t="shared" si="83"/>
        <v/>
      </c>
      <c r="Y138" s="51" t="str">
        <f t="shared" si="84"/>
        <v/>
      </c>
      <c r="Z138" s="51" t="str">
        <f t="shared" si="85"/>
        <v/>
      </c>
      <c r="AA138" s="51" t="str">
        <f t="shared" si="86"/>
        <v/>
      </c>
      <c r="AB138" s="51" t="str">
        <f t="shared" si="87"/>
        <v/>
      </c>
      <c r="AC138" s="51" t="str">
        <f t="shared" si="88"/>
        <v/>
      </c>
      <c r="AD138" s="51" t="str">
        <f t="shared" si="89"/>
        <v/>
      </c>
      <c r="AE138" s="51" t="str">
        <f t="shared" si="90"/>
        <v/>
      </c>
      <c r="AF138" s="51" t="str">
        <f t="shared" si="91"/>
        <v/>
      </c>
      <c r="AG138" s="51" t="str">
        <f t="shared" si="92"/>
        <v/>
      </c>
      <c r="AI138" s="67">
        <f t="shared" si="93"/>
        <v>108</v>
      </c>
    </row>
    <row r="139" spans="1:35" ht="20.25" customHeight="1" x14ac:dyDescent="0.15">
      <c r="A139" s="94">
        <v>118</v>
      </c>
      <c r="B139" s="94" t="str">
        <f>IF(基本データ入力!J119="","",基本データ入力!J119)</f>
        <v/>
      </c>
      <c r="C139" s="94" t="str">
        <f>IF('処理用（さわらないようにお願いします）'!$G119="","",'処理用（さわらないようにお願いします）'!$G119)</f>
        <v/>
      </c>
      <c r="D139" s="95" t="str">
        <f>IF(基本データ入力!K119="","",基本データ入力!K119)</f>
        <v/>
      </c>
      <c r="E139" s="12"/>
      <c r="F139" s="11"/>
      <c r="G139" s="100"/>
      <c r="H139" s="101"/>
      <c r="I139" s="47"/>
      <c r="J139" s="13"/>
      <c r="K139" s="11"/>
      <c r="L139" s="100"/>
      <c r="M139" s="101"/>
      <c r="N139" s="47"/>
      <c r="O139" s="50"/>
      <c r="P139" s="66">
        <f t="shared" si="75"/>
        <v>0</v>
      </c>
      <c r="Q139" s="66">
        <f t="shared" si="76"/>
        <v>0</v>
      </c>
      <c r="R139" s="66">
        <f t="shared" si="77"/>
        <v>0</v>
      </c>
      <c r="S139" s="66">
        <f t="shared" si="78"/>
        <v>0</v>
      </c>
      <c r="T139" s="51">
        <f t="shared" si="79"/>
        <v>0</v>
      </c>
      <c r="U139" s="51">
        <f t="shared" si="80"/>
        <v>0</v>
      </c>
      <c r="V139" s="51" t="str">
        <f t="shared" si="81"/>
        <v/>
      </c>
      <c r="W139" s="51" t="str">
        <f t="shared" si="82"/>
        <v/>
      </c>
      <c r="X139" s="51" t="str">
        <f t="shared" si="83"/>
        <v/>
      </c>
      <c r="Y139" s="51" t="str">
        <f t="shared" si="84"/>
        <v/>
      </c>
      <c r="Z139" s="51" t="str">
        <f t="shared" si="85"/>
        <v/>
      </c>
      <c r="AA139" s="51" t="str">
        <f t="shared" si="86"/>
        <v/>
      </c>
      <c r="AB139" s="51" t="str">
        <f t="shared" si="87"/>
        <v/>
      </c>
      <c r="AC139" s="51" t="str">
        <f t="shared" si="88"/>
        <v/>
      </c>
      <c r="AD139" s="51" t="str">
        <f t="shared" si="89"/>
        <v/>
      </c>
      <c r="AE139" s="51" t="str">
        <f t="shared" si="90"/>
        <v/>
      </c>
      <c r="AF139" s="51" t="str">
        <f t="shared" si="91"/>
        <v/>
      </c>
      <c r="AG139" s="51" t="str">
        <f t="shared" si="92"/>
        <v/>
      </c>
      <c r="AI139" s="67">
        <f t="shared" si="93"/>
        <v>109</v>
      </c>
    </row>
    <row r="140" spans="1:35" ht="20.25" customHeight="1" x14ac:dyDescent="0.15">
      <c r="A140" s="94">
        <v>119</v>
      </c>
      <c r="B140" s="94" t="str">
        <f>IF(基本データ入力!J120="","",基本データ入力!J120)</f>
        <v/>
      </c>
      <c r="C140" s="94" t="str">
        <f>IF('処理用（さわらないようにお願いします）'!$G120="","",'処理用（さわらないようにお願いします）'!$G120)</f>
        <v/>
      </c>
      <c r="D140" s="95" t="str">
        <f>IF(基本データ入力!K120="","",基本データ入力!K120)</f>
        <v/>
      </c>
      <c r="E140" s="12"/>
      <c r="F140" s="11"/>
      <c r="G140" s="100"/>
      <c r="H140" s="101"/>
      <c r="I140" s="47"/>
      <c r="J140" s="13"/>
      <c r="K140" s="11"/>
      <c r="L140" s="100"/>
      <c r="M140" s="101"/>
      <c r="N140" s="47"/>
      <c r="O140" s="50"/>
      <c r="P140" s="66">
        <f t="shared" si="75"/>
        <v>0</v>
      </c>
      <c r="Q140" s="66">
        <f t="shared" si="76"/>
        <v>0</v>
      </c>
      <c r="R140" s="66">
        <f t="shared" si="77"/>
        <v>0</v>
      </c>
      <c r="S140" s="66">
        <f t="shared" si="78"/>
        <v>0</v>
      </c>
      <c r="T140" s="51">
        <f t="shared" si="79"/>
        <v>0</v>
      </c>
      <c r="U140" s="51">
        <f t="shared" si="80"/>
        <v>0</v>
      </c>
      <c r="V140" s="51" t="str">
        <f t="shared" si="81"/>
        <v/>
      </c>
      <c r="W140" s="51" t="str">
        <f t="shared" si="82"/>
        <v/>
      </c>
      <c r="X140" s="51" t="str">
        <f t="shared" si="83"/>
        <v/>
      </c>
      <c r="Y140" s="51" t="str">
        <f t="shared" si="84"/>
        <v/>
      </c>
      <c r="Z140" s="51" t="str">
        <f t="shared" si="85"/>
        <v/>
      </c>
      <c r="AA140" s="51" t="str">
        <f t="shared" si="86"/>
        <v/>
      </c>
      <c r="AB140" s="51" t="str">
        <f t="shared" si="87"/>
        <v/>
      </c>
      <c r="AC140" s="51" t="str">
        <f t="shared" si="88"/>
        <v/>
      </c>
      <c r="AD140" s="51" t="str">
        <f t="shared" si="89"/>
        <v/>
      </c>
      <c r="AE140" s="51" t="str">
        <f t="shared" si="90"/>
        <v/>
      </c>
      <c r="AF140" s="51" t="str">
        <f t="shared" si="91"/>
        <v/>
      </c>
      <c r="AG140" s="51" t="str">
        <f t="shared" si="92"/>
        <v/>
      </c>
      <c r="AI140" s="67">
        <f t="shared" si="93"/>
        <v>110</v>
      </c>
    </row>
    <row r="141" spans="1:35" ht="20.25" customHeight="1" x14ac:dyDescent="0.15">
      <c r="A141" s="94">
        <v>120</v>
      </c>
      <c r="B141" s="94" t="str">
        <f>IF(基本データ入力!J121="","",基本データ入力!J121)</f>
        <v/>
      </c>
      <c r="C141" s="94" t="str">
        <f>IF('処理用（さわらないようにお願いします）'!$G121="","",'処理用（さわらないようにお願いします）'!$G121)</f>
        <v/>
      </c>
      <c r="D141" s="95" t="str">
        <f>IF(基本データ入力!K121="","",基本データ入力!K121)</f>
        <v/>
      </c>
      <c r="E141" s="12"/>
      <c r="F141" s="11"/>
      <c r="G141" s="100"/>
      <c r="H141" s="101"/>
      <c r="I141" s="47"/>
      <c r="J141" s="13"/>
      <c r="K141" s="11"/>
      <c r="L141" s="100"/>
      <c r="M141" s="101"/>
      <c r="N141" s="47"/>
      <c r="O141" s="50"/>
      <c r="P141" s="66">
        <f t="shared" si="75"/>
        <v>0</v>
      </c>
      <c r="Q141" s="66">
        <f t="shared" si="76"/>
        <v>0</v>
      </c>
      <c r="R141" s="66">
        <f t="shared" si="77"/>
        <v>0</v>
      </c>
      <c r="S141" s="66">
        <f t="shared" si="78"/>
        <v>0</v>
      </c>
      <c r="T141" s="51">
        <f t="shared" si="79"/>
        <v>0</v>
      </c>
      <c r="U141" s="51">
        <f t="shared" si="80"/>
        <v>0</v>
      </c>
      <c r="V141" s="51" t="str">
        <f t="shared" si="81"/>
        <v/>
      </c>
      <c r="W141" s="51" t="str">
        <f t="shared" si="82"/>
        <v/>
      </c>
      <c r="X141" s="51" t="str">
        <f t="shared" si="83"/>
        <v/>
      </c>
      <c r="Y141" s="51" t="str">
        <f t="shared" si="84"/>
        <v/>
      </c>
      <c r="Z141" s="51" t="str">
        <f t="shared" si="85"/>
        <v/>
      </c>
      <c r="AA141" s="51" t="str">
        <f t="shared" si="86"/>
        <v/>
      </c>
      <c r="AB141" s="51" t="str">
        <f t="shared" si="87"/>
        <v/>
      </c>
      <c r="AC141" s="51" t="str">
        <f t="shared" si="88"/>
        <v/>
      </c>
      <c r="AD141" s="51" t="str">
        <f t="shared" si="89"/>
        <v/>
      </c>
      <c r="AE141" s="51" t="str">
        <f t="shared" si="90"/>
        <v/>
      </c>
      <c r="AF141" s="51" t="str">
        <f t="shared" si="91"/>
        <v/>
      </c>
      <c r="AG141" s="51" t="str">
        <f t="shared" si="92"/>
        <v/>
      </c>
      <c r="AI141" s="67">
        <f t="shared" si="93"/>
        <v>111</v>
      </c>
    </row>
    <row r="142" spans="1:35" ht="20.25" customHeight="1" x14ac:dyDescent="0.15">
      <c r="A142" s="94">
        <v>121</v>
      </c>
      <c r="B142" s="94" t="str">
        <f>IF(基本データ入力!J122="","",基本データ入力!J122)</f>
        <v/>
      </c>
      <c r="C142" s="94" t="str">
        <f>IF('処理用（さわらないようにお願いします）'!$G122="","",'処理用（さわらないようにお願いします）'!$G122)</f>
        <v/>
      </c>
      <c r="D142" s="95" t="str">
        <f>IF(基本データ入力!K122="","",基本データ入力!K122)</f>
        <v/>
      </c>
      <c r="E142" s="12"/>
      <c r="F142" s="11"/>
      <c r="G142" s="100"/>
      <c r="H142" s="101"/>
      <c r="I142" s="47"/>
      <c r="J142" s="13"/>
      <c r="K142" s="11"/>
      <c r="L142" s="100"/>
      <c r="M142" s="101"/>
      <c r="N142" s="47"/>
      <c r="O142" s="50"/>
      <c r="P142" s="66">
        <f t="shared" si="75"/>
        <v>0</v>
      </c>
      <c r="Q142" s="66">
        <f t="shared" si="76"/>
        <v>0</v>
      </c>
      <c r="R142" s="66">
        <f t="shared" si="77"/>
        <v>0</v>
      </c>
      <c r="S142" s="66">
        <f t="shared" si="78"/>
        <v>0</v>
      </c>
      <c r="T142" s="51">
        <f t="shared" si="79"/>
        <v>0</v>
      </c>
      <c r="U142" s="51">
        <f t="shared" si="80"/>
        <v>0</v>
      </c>
      <c r="V142" s="51" t="str">
        <f t="shared" si="81"/>
        <v/>
      </c>
      <c r="W142" s="51" t="str">
        <f t="shared" si="82"/>
        <v/>
      </c>
      <c r="X142" s="51" t="str">
        <f t="shared" si="83"/>
        <v/>
      </c>
      <c r="Y142" s="51" t="str">
        <f t="shared" si="84"/>
        <v/>
      </c>
      <c r="Z142" s="51" t="str">
        <f t="shared" si="85"/>
        <v/>
      </c>
      <c r="AA142" s="51" t="str">
        <f t="shared" si="86"/>
        <v/>
      </c>
      <c r="AB142" s="51" t="str">
        <f t="shared" si="87"/>
        <v/>
      </c>
      <c r="AC142" s="51" t="str">
        <f t="shared" si="88"/>
        <v/>
      </c>
      <c r="AD142" s="51" t="str">
        <f t="shared" si="89"/>
        <v/>
      </c>
      <c r="AE142" s="51" t="str">
        <f t="shared" si="90"/>
        <v/>
      </c>
      <c r="AF142" s="51" t="str">
        <f t="shared" si="91"/>
        <v/>
      </c>
      <c r="AG142" s="51" t="str">
        <f t="shared" si="92"/>
        <v/>
      </c>
      <c r="AI142" s="67">
        <f t="shared" si="93"/>
        <v>112</v>
      </c>
    </row>
    <row r="143" spans="1:35" ht="20.25" customHeight="1" x14ac:dyDescent="0.15">
      <c r="A143" s="94">
        <v>122</v>
      </c>
      <c r="B143" s="94" t="str">
        <f>IF(基本データ入力!J123="","",基本データ入力!J123)</f>
        <v/>
      </c>
      <c r="C143" s="94" t="str">
        <f>IF('処理用（さわらないようにお願いします）'!$G123="","",'処理用（さわらないようにお願いします）'!$G123)</f>
        <v/>
      </c>
      <c r="D143" s="95" t="str">
        <f>IF(基本データ入力!K123="","",基本データ入力!K123)</f>
        <v/>
      </c>
      <c r="E143" s="12"/>
      <c r="F143" s="11"/>
      <c r="G143" s="100"/>
      <c r="H143" s="101"/>
      <c r="I143" s="47"/>
      <c r="J143" s="13"/>
      <c r="K143" s="11"/>
      <c r="L143" s="100"/>
      <c r="M143" s="101"/>
      <c r="N143" s="47"/>
      <c r="O143" s="50"/>
      <c r="P143" s="66">
        <f t="shared" si="75"/>
        <v>0</v>
      </c>
      <c r="Q143" s="66">
        <f t="shared" si="76"/>
        <v>0</v>
      </c>
      <c r="R143" s="66">
        <f t="shared" si="77"/>
        <v>0</v>
      </c>
      <c r="S143" s="66">
        <f t="shared" si="78"/>
        <v>0</v>
      </c>
      <c r="T143" s="51">
        <f t="shared" si="79"/>
        <v>0</v>
      </c>
      <c r="U143" s="51">
        <f t="shared" si="80"/>
        <v>0</v>
      </c>
      <c r="V143" s="51" t="str">
        <f t="shared" si="81"/>
        <v/>
      </c>
      <c r="W143" s="51" t="str">
        <f t="shared" si="82"/>
        <v/>
      </c>
      <c r="X143" s="51" t="str">
        <f t="shared" si="83"/>
        <v/>
      </c>
      <c r="Y143" s="51" t="str">
        <f t="shared" si="84"/>
        <v/>
      </c>
      <c r="Z143" s="51" t="str">
        <f t="shared" si="85"/>
        <v/>
      </c>
      <c r="AA143" s="51" t="str">
        <f t="shared" si="86"/>
        <v/>
      </c>
      <c r="AB143" s="51" t="str">
        <f t="shared" si="87"/>
        <v/>
      </c>
      <c r="AC143" s="51" t="str">
        <f t="shared" si="88"/>
        <v/>
      </c>
      <c r="AD143" s="51" t="str">
        <f t="shared" si="89"/>
        <v/>
      </c>
      <c r="AE143" s="51" t="str">
        <f t="shared" si="90"/>
        <v/>
      </c>
      <c r="AF143" s="51" t="str">
        <f t="shared" si="91"/>
        <v/>
      </c>
      <c r="AG143" s="51" t="str">
        <f t="shared" si="92"/>
        <v/>
      </c>
      <c r="AI143" s="67">
        <f t="shared" si="93"/>
        <v>113</v>
      </c>
    </row>
    <row r="144" spans="1:35" ht="20.25" customHeight="1" x14ac:dyDescent="0.15">
      <c r="A144" s="94">
        <v>123</v>
      </c>
      <c r="B144" s="94" t="str">
        <f>IF(基本データ入力!J124="","",基本データ入力!J124)</f>
        <v/>
      </c>
      <c r="C144" s="94" t="str">
        <f>IF('処理用（さわらないようにお願いします）'!$G124="","",'処理用（さわらないようにお願いします）'!$G124)</f>
        <v/>
      </c>
      <c r="D144" s="95" t="str">
        <f>IF(基本データ入力!K124="","",基本データ入力!K124)</f>
        <v/>
      </c>
      <c r="E144" s="12"/>
      <c r="F144" s="11"/>
      <c r="G144" s="100"/>
      <c r="H144" s="101"/>
      <c r="I144" s="47"/>
      <c r="J144" s="13"/>
      <c r="K144" s="11"/>
      <c r="L144" s="100"/>
      <c r="M144" s="101"/>
      <c r="N144" s="47"/>
      <c r="O144" s="50"/>
      <c r="P144" s="66">
        <f t="shared" si="75"/>
        <v>0</v>
      </c>
      <c r="Q144" s="66">
        <f t="shared" si="76"/>
        <v>0</v>
      </c>
      <c r="R144" s="66">
        <f t="shared" si="77"/>
        <v>0</v>
      </c>
      <c r="S144" s="66">
        <f t="shared" si="78"/>
        <v>0</v>
      </c>
      <c r="T144" s="51">
        <f t="shared" si="79"/>
        <v>0</v>
      </c>
      <c r="U144" s="51">
        <f t="shared" si="80"/>
        <v>0</v>
      </c>
      <c r="V144" s="51" t="str">
        <f t="shared" si="81"/>
        <v/>
      </c>
      <c r="W144" s="51" t="str">
        <f t="shared" si="82"/>
        <v/>
      </c>
      <c r="X144" s="51" t="str">
        <f t="shared" si="83"/>
        <v/>
      </c>
      <c r="Y144" s="51" t="str">
        <f t="shared" si="84"/>
        <v/>
      </c>
      <c r="Z144" s="51" t="str">
        <f t="shared" si="85"/>
        <v/>
      </c>
      <c r="AA144" s="51" t="str">
        <f t="shared" si="86"/>
        <v/>
      </c>
      <c r="AB144" s="51" t="str">
        <f t="shared" si="87"/>
        <v/>
      </c>
      <c r="AC144" s="51" t="str">
        <f t="shared" si="88"/>
        <v/>
      </c>
      <c r="AD144" s="51" t="str">
        <f t="shared" si="89"/>
        <v/>
      </c>
      <c r="AE144" s="51" t="str">
        <f t="shared" si="90"/>
        <v/>
      </c>
      <c r="AF144" s="51" t="str">
        <f t="shared" si="91"/>
        <v/>
      </c>
      <c r="AG144" s="51" t="str">
        <f t="shared" si="92"/>
        <v/>
      </c>
      <c r="AI144" s="67">
        <f t="shared" si="93"/>
        <v>114</v>
      </c>
    </row>
    <row r="145" spans="1:35" ht="20.25" customHeight="1" x14ac:dyDescent="0.15">
      <c r="A145" s="94">
        <v>124</v>
      </c>
      <c r="B145" s="94" t="str">
        <f>IF(基本データ入力!J125="","",基本データ入力!J125)</f>
        <v/>
      </c>
      <c r="C145" s="94" t="str">
        <f>IF('処理用（さわらないようにお願いします）'!$G125="","",'処理用（さわらないようにお願いします）'!$G125)</f>
        <v/>
      </c>
      <c r="D145" s="95" t="str">
        <f>IF(基本データ入力!K125="","",基本データ入力!K125)</f>
        <v/>
      </c>
      <c r="E145" s="12"/>
      <c r="F145" s="11"/>
      <c r="G145" s="100"/>
      <c r="H145" s="101"/>
      <c r="I145" s="47"/>
      <c r="J145" s="13"/>
      <c r="K145" s="11"/>
      <c r="L145" s="100"/>
      <c r="M145" s="101"/>
      <c r="N145" s="47"/>
      <c r="O145" s="50"/>
      <c r="P145" s="66">
        <f t="shared" si="75"/>
        <v>0</v>
      </c>
      <c r="Q145" s="66">
        <f t="shared" si="76"/>
        <v>0</v>
      </c>
      <c r="R145" s="66">
        <f t="shared" si="77"/>
        <v>0</v>
      </c>
      <c r="S145" s="66">
        <f t="shared" si="78"/>
        <v>0</v>
      </c>
      <c r="T145" s="51">
        <f t="shared" si="79"/>
        <v>0</v>
      </c>
      <c r="U145" s="51">
        <f t="shared" si="80"/>
        <v>0</v>
      </c>
      <c r="V145" s="51" t="str">
        <f t="shared" si="81"/>
        <v/>
      </c>
      <c r="W145" s="51" t="str">
        <f t="shared" si="82"/>
        <v/>
      </c>
      <c r="X145" s="51" t="str">
        <f t="shared" si="83"/>
        <v/>
      </c>
      <c r="Y145" s="51" t="str">
        <f t="shared" si="84"/>
        <v/>
      </c>
      <c r="Z145" s="51" t="str">
        <f t="shared" si="85"/>
        <v/>
      </c>
      <c r="AA145" s="51" t="str">
        <f t="shared" si="86"/>
        <v/>
      </c>
      <c r="AB145" s="51" t="str">
        <f t="shared" si="87"/>
        <v/>
      </c>
      <c r="AC145" s="51" t="str">
        <f t="shared" si="88"/>
        <v/>
      </c>
      <c r="AD145" s="51" t="str">
        <f t="shared" si="89"/>
        <v/>
      </c>
      <c r="AE145" s="51" t="str">
        <f t="shared" si="90"/>
        <v/>
      </c>
      <c r="AF145" s="51" t="str">
        <f t="shared" si="91"/>
        <v/>
      </c>
      <c r="AG145" s="51" t="str">
        <f t="shared" si="92"/>
        <v/>
      </c>
      <c r="AI145" s="67">
        <f t="shared" si="93"/>
        <v>115</v>
      </c>
    </row>
    <row r="146" spans="1:35" ht="20.25" customHeight="1" x14ac:dyDescent="0.15">
      <c r="A146" s="94">
        <v>125</v>
      </c>
      <c r="B146" s="94" t="str">
        <f>IF(基本データ入力!J126="","",基本データ入力!J126)</f>
        <v/>
      </c>
      <c r="C146" s="94" t="str">
        <f>IF('処理用（さわらないようにお願いします）'!$G126="","",'処理用（さわらないようにお願いします）'!$G126)</f>
        <v/>
      </c>
      <c r="D146" s="95" t="str">
        <f>IF(基本データ入力!K126="","",基本データ入力!K126)</f>
        <v/>
      </c>
      <c r="E146" s="12"/>
      <c r="F146" s="11"/>
      <c r="G146" s="100"/>
      <c r="H146" s="101"/>
      <c r="I146" s="47"/>
      <c r="J146" s="13"/>
      <c r="K146" s="11"/>
      <c r="L146" s="100"/>
      <c r="M146" s="101"/>
      <c r="N146" s="47"/>
      <c r="O146" s="50"/>
      <c r="P146" s="66">
        <f t="shared" si="75"/>
        <v>0</v>
      </c>
      <c r="Q146" s="66">
        <f t="shared" si="76"/>
        <v>0</v>
      </c>
      <c r="R146" s="66">
        <f t="shared" si="77"/>
        <v>0</v>
      </c>
      <c r="S146" s="66">
        <f t="shared" si="78"/>
        <v>0</v>
      </c>
      <c r="T146" s="51">
        <f t="shared" si="79"/>
        <v>0</v>
      </c>
      <c r="U146" s="51">
        <f t="shared" si="80"/>
        <v>0</v>
      </c>
      <c r="V146" s="51" t="str">
        <f t="shared" si="81"/>
        <v/>
      </c>
      <c r="W146" s="51" t="str">
        <f t="shared" si="82"/>
        <v/>
      </c>
      <c r="X146" s="51" t="str">
        <f t="shared" si="83"/>
        <v/>
      </c>
      <c r="Y146" s="51" t="str">
        <f t="shared" si="84"/>
        <v/>
      </c>
      <c r="Z146" s="51" t="str">
        <f t="shared" si="85"/>
        <v/>
      </c>
      <c r="AA146" s="51" t="str">
        <f t="shared" si="86"/>
        <v/>
      </c>
      <c r="AB146" s="51" t="str">
        <f t="shared" si="87"/>
        <v/>
      </c>
      <c r="AC146" s="51" t="str">
        <f t="shared" si="88"/>
        <v/>
      </c>
      <c r="AD146" s="51" t="str">
        <f t="shared" si="89"/>
        <v/>
      </c>
      <c r="AE146" s="51" t="str">
        <f t="shared" si="90"/>
        <v/>
      </c>
      <c r="AF146" s="51" t="str">
        <f t="shared" si="91"/>
        <v/>
      </c>
      <c r="AG146" s="51" t="str">
        <f t="shared" si="92"/>
        <v/>
      </c>
      <c r="AI146" s="67">
        <f t="shared" si="93"/>
        <v>116</v>
      </c>
    </row>
    <row r="147" spans="1:35" ht="20.25" customHeight="1" x14ac:dyDescent="0.15">
      <c r="A147" s="94">
        <v>126</v>
      </c>
      <c r="B147" s="94" t="str">
        <f>IF(基本データ入力!J127="","",基本データ入力!J127)</f>
        <v/>
      </c>
      <c r="C147" s="94" t="str">
        <f>IF('処理用（さわらないようにお願いします）'!$G127="","",'処理用（さわらないようにお願いします）'!$G127)</f>
        <v/>
      </c>
      <c r="D147" s="95" t="str">
        <f>IF(基本データ入力!K127="","",基本データ入力!K127)</f>
        <v/>
      </c>
      <c r="E147" s="12"/>
      <c r="F147" s="11"/>
      <c r="G147" s="100"/>
      <c r="H147" s="101"/>
      <c r="I147" s="47"/>
      <c r="J147" s="13"/>
      <c r="K147" s="11"/>
      <c r="L147" s="100"/>
      <c r="M147" s="101"/>
      <c r="N147" s="47"/>
      <c r="O147" s="50"/>
      <c r="P147" s="66">
        <f t="shared" si="75"/>
        <v>0</v>
      </c>
      <c r="Q147" s="66">
        <f t="shared" si="76"/>
        <v>0</v>
      </c>
      <c r="R147" s="66">
        <f t="shared" si="77"/>
        <v>0</v>
      </c>
      <c r="S147" s="66">
        <f t="shared" si="78"/>
        <v>0</v>
      </c>
      <c r="T147" s="51">
        <f t="shared" si="79"/>
        <v>0</v>
      </c>
      <c r="U147" s="51">
        <f t="shared" si="80"/>
        <v>0</v>
      </c>
      <c r="V147" s="51" t="str">
        <f t="shared" si="81"/>
        <v/>
      </c>
      <c r="W147" s="51" t="str">
        <f t="shared" si="82"/>
        <v/>
      </c>
      <c r="X147" s="51" t="str">
        <f t="shared" si="83"/>
        <v/>
      </c>
      <c r="Y147" s="51" t="str">
        <f t="shared" si="84"/>
        <v/>
      </c>
      <c r="Z147" s="51" t="str">
        <f t="shared" si="85"/>
        <v/>
      </c>
      <c r="AA147" s="51" t="str">
        <f t="shared" si="86"/>
        <v/>
      </c>
      <c r="AB147" s="51" t="str">
        <f t="shared" si="87"/>
        <v/>
      </c>
      <c r="AC147" s="51" t="str">
        <f t="shared" si="88"/>
        <v/>
      </c>
      <c r="AD147" s="51" t="str">
        <f t="shared" si="89"/>
        <v/>
      </c>
      <c r="AE147" s="51" t="str">
        <f t="shared" si="90"/>
        <v/>
      </c>
      <c r="AF147" s="51" t="str">
        <f t="shared" si="91"/>
        <v/>
      </c>
      <c r="AG147" s="51" t="str">
        <f t="shared" si="92"/>
        <v/>
      </c>
      <c r="AI147" s="67">
        <f t="shared" si="93"/>
        <v>117</v>
      </c>
    </row>
    <row r="148" spans="1:35" ht="20.25" customHeight="1" x14ac:dyDescent="0.15">
      <c r="A148" s="94">
        <v>127</v>
      </c>
      <c r="B148" s="94" t="str">
        <f>IF(基本データ入力!J128="","",基本データ入力!J128)</f>
        <v/>
      </c>
      <c r="C148" s="94" t="str">
        <f>IF('処理用（さわらないようにお願いします）'!$G128="","",'処理用（さわらないようにお願いします）'!$G128)</f>
        <v/>
      </c>
      <c r="D148" s="95" t="str">
        <f>IF(基本データ入力!K128="","",基本データ入力!K128)</f>
        <v/>
      </c>
      <c r="E148" s="12"/>
      <c r="F148" s="11"/>
      <c r="G148" s="100"/>
      <c r="H148" s="101"/>
      <c r="I148" s="47"/>
      <c r="J148" s="13"/>
      <c r="K148" s="11"/>
      <c r="L148" s="100"/>
      <c r="M148" s="101"/>
      <c r="N148" s="47"/>
      <c r="O148" s="50"/>
      <c r="P148" s="66">
        <f t="shared" si="75"/>
        <v>0</v>
      </c>
      <c r="Q148" s="66">
        <f t="shared" si="76"/>
        <v>0</v>
      </c>
      <c r="R148" s="66">
        <f t="shared" si="77"/>
        <v>0</v>
      </c>
      <c r="S148" s="66">
        <f t="shared" si="78"/>
        <v>0</v>
      </c>
      <c r="T148" s="51">
        <f t="shared" si="79"/>
        <v>0</v>
      </c>
      <c r="U148" s="51">
        <f t="shared" si="80"/>
        <v>0</v>
      </c>
      <c r="V148" s="51" t="str">
        <f t="shared" si="81"/>
        <v/>
      </c>
      <c r="W148" s="51" t="str">
        <f t="shared" si="82"/>
        <v/>
      </c>
      <c r="X148" s="51" t="str">
        <f t="shared" si="83"/>
        <v/>
      </c>
      <c r="Y148" s="51" t="str">
        <f t="shared" si="84"/>
        <v/>
      </c>
      <c r="Z148" s="51" t="str">
        <f t="shared" si="85"/>
        <v/>
      </c>
      <c r="AA148" s="51" t="str">
        <f t="shared" si="86"/>
        <v/>
      </c>
      <c r="AB148" s="51" t="str">
        <f t="shared" si="87"/>
        <v/>
      </c>
      <c r="AC148" s="51" t="str">
        <f t="shared" si="88"/>
        <v/>
      </c>
      <c r="AD148" s="51" t="str">
        <f t="shared" si="89"/>
        <v/>
      </c>
      <c r="AE148" s="51" t="str">
        <f t="shared" si="90"/>
        <v/>
      </c>
      <c r="AF148" s="51" t="str">
        <f t="shared" si="91"/>
        <v/>
      </c>
      <c r="AG148" s="51" t="str">
        <f t="shared" si="92"/>
        <v/>
      </c>
      <c r="AI148" s="67">
        <f t="shared" si="93"/>
        <v>118</v>
      </c>
    </row>
    <row r="149" spans="1:35" ht="20.25" customHeight="1" x14ac:dyDescent="0.15">
      <c r="A149" s="94">
        <v>128</v>
      </c>
      <c r="B149" s="94" t="str">
        <f>IF(基本データ入力!J129="","",基本データ入力!J129)</f>
        <v/>
      </c>
      <c r="C149" s="94" t="str">
        <f>IF('処理用（さわらないようにお願いします）'!$G129="","",'処理用（さわらないようにお願いします）'!$G129)</f>
        <v/>
      </c>
      <c r="D149" s="95" t="str">
        <f>IF(基本データ入力!K129="","",基本データ入力!K129)</f>
        <v/>
      </c>
      <c r="E149" s="12"/>
      <c r="F149" s="11"/>
      <c r="G149" s="100"/>
      <c r="H149" s="101"/>
      <c r="I149" s="47"/>
      <c r="J149" s="13"/>
      <c r="K149" s="11"/>
      <c r="L149" s="100"/>
      <c r="M149" s="101"/>
      <c r="N149" s="47"/>
      <c r="O149" s="50"/>
      <c r="P149" s="66">
        <f t="shared" si="75"/>
        <v>0</v>
      </c>
      <c r="Q149" s="66">
        <f t="shared" si="76"/>
        <v>0</v>
      </c>
      <c r="R149" s="66">
        <f t="shared" si="77"/>
        <v>0</v>
      </c>
      <c r="S149" s="66">
        <f t="shared" si="78"/>
        <v>0</v>
      </c>
      <c r="T149" s="51">
        <f t="shared" si="79"/>
        <v>0</v>
      </c>
      <c r="U149" s="51">
        <f t="shared" si="80"/>
        <v>0</v>
      </c>
      <c r="V149" s="51" t="str">
        <f t="shared" si="81"/>
        <v/>
      </c>
      <c r="W149" s="51" t="str">
        <f t="shared" si="82"/>
        <v/>
      </c>
      <c r="X149" s="51" t="str">
        <f t="shared" si="83"/>
        <v/>
      </c>
      <c r="Y149" s="51" t="str">
        <f t="shared" si="84"/>
        <v/>
      </c>
      <c r="Z149" s="51" t="str">
        <f t="shared" si="85"/>
        <v/>
      </c>
      <c r="AA149" s="51" t="str">
        <f t="shared" si="86"/>
        <v/>
      </c>
      <c r="AB149" s="51" t="str">
        <f t="shared" si="87"/>
        <v/>
      </c>
      <c r="AC149" s="51" t="str">
        <f t="shared" si="88"/>
        <v/>
      </c>
      <c r="AD149" s="51" t="str">
        <f t="shared" si="89"/>
        <v/>
      </c>
      <c r="AE149" s="51" t="str">
        <f t="shared" si="90"/>
        <v/>
      </c>
      <c r="AF149" s="51" t="str">
        <f t="shared" si="91"/>
        <v/>
      </c>
      <c r="AG149" s="51" t="str">
        <f t="shared" si="92"/>
        <v/>
      </c>
      <c r="AI149" s="67">
        <f t="shared" si="93"/>
        <v>119</v>
      </c>
    </row>
    <row r="150" spans="1:35" ht="20.25" customHeight="1" x14ac:dyDescent="0.15">
      <c r="A150" s="94">
        <v>129</v>
      </c>
      <c r="B150" s="94" t="str">
        <f>IF(基本データ入力!J130="","",基本データ入力!J130)</f>
        <v/>
      </c>
      <c r="C150" s="94" t="str">
        <f>IF('処理用（さわらないようにお願いします）'!$G130="","",'処理用（さわらないようにお願いします）'!$G130)</f>
        <v/>
      </c>
      <c r="D150" s="95" t="str">
        <f>IF(基本データ入力!K130="","",基本データ入力!K130)</f>
        <v/>
      </c>
      <c r="E150" s="12"/>
      <c r="F150" s="11"/>
      <c r="G150" s="100"/>
      <c r="H150" s="101"/>
      <c r="I150" s="47"/>
      <c r="J150" s="13"/>
      <c r="K150" s="11"/>
      <c r="L150" s="100"/>
      <c r="M150" s="101"/>
      <c r="N150" s="47"/>
      <c r="O150" s="50"/>
      <c r="P150" s="66">
        <f t="shared" si="75"/>
        <v>0</v>
      </c>
      <c r="Q150" s="66">
        <f t="shared" si="76"/>
        <v>0</v>
      </c>
      <c r="R150" s="66">
        <f t="shared" si="77"/>
        <v>0</v>
      </c>
      <c r="S150" s="66">
        <f t="shared" si="78"/>
        <v>0</v>
      </c>
      <c r="T150" s="51">
        <f t="shared" si="79"/>
        <v>0</v>
      </c>
      <c r="U150" s="51">
        <f t="shared" si="80"/>
        <v>0</v>
      </c>
      <c r="V150" s="51" t="str">
        <f t="shared" si="81"/>
        <v/>
      </c>
      <c r="W150" s="51" t="str">
        <f t="shared" si="82"/>
        <v/>
      </c>
      <c r="X150" s="51" t="str">
        <f t="shared" si="83"/>
        <v/>
      </c>
      <c r="Y150" s="51" t="str">
        <f t="shared" si="84"/>
        <v/>
      </c>
      <c r="Z150" s="51" t="str">
        <f t="shared" si="85"/>
        <v/>
      </c>
      <c r="AA150" s="51" t="str">
        <f t="shared" si="86"/>
        <v/>
      </c>
      <c r="AB150" s="51" t="str">
        <f t="shared" si="87"/>
        <v/>
      </c>
      <c r="AC150" s="51" t="str">
        <f t="shared" si="88"/>
        <v/>
      </c>
      <c r="AD150" s="51" t="str">
        <f t="shared" si="89"/>
        <v/>
      </c>
      <c r="AE150" s="51" t="str">
        <f t="shared" si="90"/>
        <v/>
      </c>
      <c r="AF150" s="51" t="str">
        <f t="shared" si="91"/>
        <v/>
      </c>
      <c r="AG150" s="51" t="str">
        <f t="shared" si="92"/>
        <v/>
      </c>
      <c r="AI150" s="67">
        <f t="shared" si="93"/>
        <v>120</v>
      </c>
    </row>
    <row r="151" spans="1:35" ht="20.25" customHeight="1" x14ac:dyDescent="0.15">
      <c r="A151" s="94">
        <v>130</v>
      </c>
      <c r="B151" s="94" t="str">
        <f>IF(基本データ入力!J131="","",基本データ入力!J131)</f>
        <v/>
      </c>
      <c r="C151" s="94" t="str">
        <f>IF('処理用（さわらないようにお願いします）'!$G131="","",'処理用（さわらないようにお願いします）'!$G131)</f>
        <v/>
      </c>
      <c r="D151" s="95" t="str">
        <f>IF(基本データ入力!K131="","",基本データ入力!K131)</f>
        <v/>
      </c>
      <c r="E151" s="12"/>
      <c r="F151" s="11"/>
      <c r="G151" s="100"/>
      <c r="H151" s="101"/>
      <c r="I151" s="47"/>
      <c r="J151" s="13"/>
      <c r="K151" s="11"/>
      <c r="L151" s="100"/>
      <c r="M151" s="101"/>
      <c r="N151" s="47"/>
      <c r="O151" s="50"/>
      <c r="P151" s="66">
        <f t="shared" si="75"/>
        <v>0</v>
      </c>
      <c r="Q151" s="66">
        <f t="shared" si="76"/>
        <v>0</v>
      </c>
      <c r="R151" s="66">
        <f t="shared" si="77"/>
        <v>0</v>
      </c>
      <c r="S151" s="66">
        <f t="shared" si="78"/>
        <v>0</v>
      </c>
      <c r="T151" s="51">
        <f t="shared" si="79"/>
        <v>0</v>
      </c>
      <c r="U151" s="51">
        <f t="shared" si="80"/>
        <v>0</v>
      </c>
      <c r="V151" s="51" t="str">
        <f t="shared" si="81"/>
        <v/>
      </c>
      <c r="W151" s="51" t="str">
        <f t="shared" si="82"/>
        <v/>
      </c>
      <c r="X151" s="51" t="str">
        <f t="shared" si="83"/>
        <v/>
      </c>
      <c r="Y151" s="51" t="str">
        <f t="shared" si="84"/>
        <v/>
      </c>
      <c r="Z151" s="51" t="str">
        <f t="shared" si="85"/>
        <v/>
      </c>
      <c r="AA151" s="51" t="str">
        <f t="shared" si="86"/>
        <v/>
      </c>
      <c r="AB151" s="51" t="str">
        <f t="shared" si="87"/>
        <v/>
      </c>
      <c r="AC151" s="51" t="str">
        <f t="shared" si="88"/>
        <v/>
      </c>
      <c r="AD151" s="51" t="str">
        <f t="shared" si="89"/>
        <v/>
      </c>
      <c r="AE151" s="51" t="str">
        <f t="shared" si="90"/>
        <v/>
      </c>
      <c r="AF151" s="51" t="str">
        <f t="shared" si="91"/>
        <v/>
      </c>
      <c r="AG151" s="51" t="str">
        <f t="shared" si="92"/>
        <v/>
      </c>
      <c r="AI151" s="67">
        <f t="shared" si="93"/>
        <v>121</v>
      </c>
    </row>
    <row r="152" spans="1:35" ht="20.25" customHeight="1" x14ac:dyDescent="0.15">
      <c r="A152" s="94">
        <v>131</v>
      </c>
      <c r="B152" s="94" t="str">
        <f>IF(基本データ入力!J132="","",基本データ入力!J132)</f>
        <v/>
      </c>
      <c r="C152" s="94" t="str">
        <f>IF('処理用（さわらないようにお願いします）'!$G132="","",'処理用（さわらないようにお願いします）'!$G132)</f>
        <v/>
      </c>
      <c r="D152" s="95" t="str">
        <f>IF(基本データ入力!K132="","",基本データ入力!K132)</f>
        <v/>
      </c>
      <c r="E152" s="12"/>
      <c r="F152" s="11"/>
      <c r="G152" s="100"/>
      <c r="H152" s="101"/>
      <c r="I152" s="47"/>
      <c r="J152" s="13"/>
      <c r="K152" s="11"/>
      <c r="L152" s="100"/>
      <c r="M152" s="101"/>
      <c r="N152" s="47"/>
      <c r="O152" s="50"/>
      <c r="P152" s="66">
        <f t="shared" si="75"/>
        <v>0</v>
      </c>
      <c r="Q152" s="66">
        <f t="shared" si="76"/>
        <v>0</v>
      </c>
      <c r="R152" s="66">
        <f t="shared" si="77"/>
        <v>0</v>
      </c>
      <c r="S152" s="66">
        <f t="shared" si="78"/>
        <v>0</v>
      </c>
      <c r="T152" s="51">
        <f t="shared" si="79"/>
        <v>0</v>
      </c>
      <c r="U152" s="51">
        <f t="shared" si="80"/>
        <v>0</v>
      </c>
      <c r="V152" s="51" t="str">
        <f t="shared" si="81"/>
        <v/>
      </c>
      <c r="W152" s="51" t="str">
        <f t="shared" si="82"/>
        <v/>
      </c>
      <c r="X152" s="51" t="str">
        <f t="shared" si="83"/>
        <v/>
      </c>
      <c r="Y152" s="51" t="str">
        <f t="shared" si="84"/>
        <v/>
      </c>
      <c r="Z152" s="51" t="str">
        <f t="shared" si="85"/>
        <v/>
      </c>
      <c r="AA152" s="51" t="str">
        <f t="shared" si="86"/>
        <v/>
      </c>
      <c r="AB152" s="51" t="str">
        <f t="shared" si="87"/>
        <v/>
      </c>
      <c r="AC152" s="51" t="str">
        <f t="shared" si="88"/>
        <v/>
      </c>
      <c r="AD152" s="51" t="str">
        <f t="shared" si="89"/>
        <v/>
      </c>
      <c r="AE152" s="51" t="str">
        <f t="shared" si="90"/>
        <v/>
      </c>
      <c r="AF152" s="51" t="str">
        <f t="shared" si="91"/>
        <v/>
      </c>
      <c r="AG152" s="51" t="str">
        <f t="shared" si="92"/>
        <v/>
      </c>
      <c r="AI152" s="67">
        <f t="shared" si="93"/>
        <v>122</v>
      </c>
    </row>
    <row r="153" spans="1:35" ht="20.25" customHeight="1" x14ac:dyDescent="0.15">
      <c r="A153" s="94">
        <v>132</v>
      </c>
      <c r="B153" s="94" t="str">
        <f>IF(基本データ入力!J133="","",基本データ入力!J133)</f>
        <v/>
      </c>
      <c r="C153" s="94" t="str">
        <f>IF('処理用（さわらないようにお願いします）'!$G133="","",'処理用（さわらないようにお願いします）'!$G133)</f>
        <v/>
      </c>
      <c r="D153" s="95" t="str">
        <f>IF(基本データ入力!K133="","",基本データ入力!K133)</f>
        <v/>
      </c>
      <c r="E153" s="12"/>
      <c r="F153" s="11"/>
      <c r="G153" s="100"/>
      <c r="H153" s="101"/>
      <c r="I153" s="47"/>
      <c r="J153" s="13"/>
      <c r="K153" s="11"/>
      <c r="L153" s="100"/>
      <c r="M153" s="101"/>
      <c r="N153" s="47"/>
      <c r="O153" s="50"/>
      <c r="P153" s="66">
        <f t="shared" si="75"/>
        <v>0</v>
      </c>
      <c r="Q153" s="66">
        <f t="shared" si="76"/>
        <v>0</v>
      </c>
      <c r="R153" s="66">
        <f t="shared" si="77"/>
        <v>0</v>
      </c>
      <c r="S153" s="66">
        <f t="shared" si="78"/>
        <v>0</v>
      </c>
      <c r="T153" s="51">
        <f t="shared" si="79"/>
        <v>0</v>
      </c>
      <c r="U153" s="51">
        <f t="shared" si="80"/>
        <v>0</v>
      </c>
      <c r="V153" s="51" t="str">
        <f t="shared" si="81"/>
        <v/>
      </c>
      <c r="W153" s="51" t="str">
        <f t="shared" si="82"/>
        <v/>
      </c>
      <c r="X153" s="51" t="str">
        <f t="shared" si="83"/>
        <v/>
      </c>
      <c r="Y153" s="51" t="str">
        <f t="shared" si="84"/>
        <v/>
      </c>
      <c r="Z153" s="51" t="str">
        <f t="shared" si="85"/>
        <v/>
      </c>
      <c r="AA153" s="51" t="str">
        <f t="shared" si="86"/>
        <v/>
      </c>
      <c r="AB153" s="51" t="str">
        <f t="shared" si="87"/>
        <v/>
      </c>
      <c r="AC153" s="51" t="str">
        <f t="shared" si="88"/>
        <v/>
      </c>
      <c r="AD153" s="51" t="str">
        <f t="shared" si="89"/>
        <v/>
      </c>
      <c r="AE153" s="51" t="str">
        <f t="shared" si="90"/>
        <v/>
      </c>
      <c r="AF153" s="51" t="str">
        <f t="shared" si="91"/>
        <v/>
      </c>
      <c r="AG153" s="51" t="str">
        <f t="shared" si="92"/>
        <v/>
      </c>
      <c r="AI153" s="67">
        <f t="shared" si="93"/>
        <v>123</v>
      </c>
    </row>
    <row r="154" spans="1:35" ht="20.25" customHeight="1" x14ac:dyDescent="0.15">
      <c r="A154" s="94">
        <v>133</v>
      </c>
      <c r="B154" s="94" t="str">
        <f>IF(基本データ入力!J134="","",基本データ入力!J134)</f>
        <v/>
      </c>
      <c r="C154" s="94" t="str">
        <f>IF('処理用（さわらないようにお願いします）'!$G134="","",'処理用（さわらないようにお願いします）'!$G134)</f>
        <v/>
      </c>
      <c r="D154" s="95" t="str">
        <f>IF(基本データ入力!K134="","",基本データ入力!K134)</f>
        <v/>
      </c>
      <c r="E154" s="12"/>
      <c r="F154" s="11"/>
      <c r="G154" s="100"/>
      <c r="H154" s="101"/>
      <c r="I154" s="47"/>
      <c r="J154" s="13"/>
      <c r="K154" s="11"/>
      <c r="L154" s="100"/>
      <c r="M154" s="101"/>
      <c r="N154" s="47"/>
      <c r="O154" s="50"/>
      <c r="P154" s="66">
        <f t="shared" si="75"/>
        <v>0</v>
      </c>
      <c r="Q154" s="66">
        <f t="shared" si="76"/>
        <v>0</v>
      </c>
      <c r="R154" s="66">
        <f t="shared" si="77"/>
        <v>0</v>
      </c>
      <c r="S154" s="66">
        <f t="shared" si="78"/>
        <v>0</v>
      </c>
      <c r="T154" s="51">
        <f t="shared" si="79"/>
        <v>0</v>
      </c>
      <c r="U154" s="51">
        <f t="shared" si="80"/>
        <v>0</v>
      </c>
      <c r="V154" s="51" t="str">
        <f t="shared" si="81"/>
        <v/>
      </c>
      <c r="W154" s="51" t="str">
        <f t="shared" si="82"/>
        <v/>
      </c>
      <c r="X154" s="51" t="str">
        <f t="shared" si="83"/>
        <v/>
      </c>
      <c r="Y154" s="51" t="str">
        <f t="shared" si="84"/>
        <v/>
      </c>
      <c r="Z154" s="51" t="str">
        <f t="shared" si="85"/>
        <v/>
      </c>
      <c r="AA154" s="51" t="str">
        <f t="shared" si="86"/>
        <v/>
      </c>
      <c r="AB154" s="51" t="str">
        <f t="shared" si="87"/>
        <v/>
      </c>
      <c r="AC154" s="51" t="str">
        <f t="shared" si="88"/>
        <v/>
      </c>
      <c r="AD154" s="51" t="str">
        <f t="shared" si="89"/>
        <v/>
      </c>
      <c r="AE154" s="51" t="str">
        <f t="shared" si="90"/>
        <v/>
      </c>
      <c r="AF154" s="51" t="str">
        <f t="shared" si="91"/>
        <v/>
      </c>
      <c r="AG154" s="51" t="str">
        <f t="shared" si="92"/>
        <v/>
      </c>
      <c r="AI154" s="67">
        <f t="shared" si="93"/>
        <v>124</v>
      </c>
    </row>
    <row r="155" spans="1:35" ht="20.25" customHeight="1" x14ac:dyDescent="0.15">
      <c r="A155" s="94">
        <v>134</v>
      </c>
      <c r="B155" s="94" t="str">
        <f>IF(基本データ入力!J135="","",基本データ入力!J135)</f>
        <v/>
      </c>
      <c r="C155" s="94" t="str">
        <f>IF('処理用（さわらないようにお願いします）'!$G135="","",'処理用（さわらないようにお願いします）'!$G135)</f>
        <v/>
      </c>
      <c r="D155" s="95" t="str">
        <f>IF(基本データ入力!K135="","",基本データ入力!K135)</f>
        <v/>
      </c>
      <c r="E155" s="12"/>
      <c r="F155" s="11"/>
      <c r="G155" s="100"/>
      <c r="H155" s="101"/>
      <c r="I155" s="47"/>
      <c r="J155" s="13"/>
      <c r="K155" s="11"/>
      <c r="L155" s="100"/>
      <c r="M155" s="101"/>
      <c r="N155" s="47"/>
      <c r="O155" s="50"/>
      <c r="P155" s="66">
        <f t="shared" si="75"/>
        <v>0</v>
      </c>
      <c r="Q155" s="66">
        <f t="shared" si="76"/>
        <v>0</v>
      </c>
      <c r="R155" s="66">
        <f t="shared" si="77"/>
        <v>0</v>
      </c>
      <c r="S155" s="66">
        <f t="shared" si="78"/>
        <v>0</v>
      </c>
      <c r="T155" s="51">
        <f t="shared" si="79"/>
        <v>0</v>
      </c>
      <c r="U155" s="51">
        <f t="shared" si="80"/>
        <v>0</v>
      </c>
      <c r="V155" s="51" t="str">
        <f t="shared" si="81"/>
        <v/>
      </c>
      <c r="W155" s="51" t="str">
        <f t="shared" si="82"/>
        <v/>
      </c>
      <c r="X155" s="51" t="str">
        <f t="shared" si="83"/>
        <v/>
      </c>
      <c r="Y155" s="51" t="str">
        <f t="shared" si="84"/>
        <v/>
      </c>
      <c r="Z155" s="51" t="str">
        <f t="shared" si="85"/>
        <v/>
      </c>
      <c r="AA155" s="51" t="str">
        <f t="shared" si="86"/>
        <v/>
      </c>
      <c r="AB155" s="51" t="str">
        <f t="shared" si="87"/>
        <v/>
      </c>
      <c r="AC155" s="51" t="str">
        <f t="shared" si="88"/>
        <v/>
      </c>
      <c r="AD155" s="51" t="str">
        <f t="shared" si="89"/>
        <v/>
      </c>
      <c r="AE155" s="51" t="str">
        <f t="shared" si="90"/>
        <v/>
      </c>
      <c r="AF155" s="51" t="str">
        <f t="shared" si="91"/>
        <v/>
      </c>
      <c r="AG155" s="51" t="str">
        <f t="shared" si="92"/>
        <v/>
      </c>
      <c r="AI155" s="67">
        <f t="shared" si="93"/>
        <v>125</v>
      </c>
    </row>
    <row r="156" spans="1:35" ht="20.25" customHeight="1" x14ac:dyDescent="0.15">
      <c r="A156" s="94">
        <v>135</v>
      </c>
      <c r="B156" s="94" t="str">
        <f>IF(基本データ入力!J136="","",基本データ入力!J136)</f>
        <v/>
      </c>
      <c r="C156" s="94" t="str">
        <f>IF('処理用（さわらないようにお願いします）'!$G136="","",'処理用（さわらないようにお願いします）'!$G136)</f>
        <v/>
      </c>
      <c r="D156" s="95" t="str">
        <f>IF(基本データ入力!K136="","",基本データ入力!K136)</f>
        <v/>
      </c>
      <c r="E156" s="12"/>
      <c r="F156" s="11"/>
      <c r="G156" s="100"/>
      <c r="H156" s="101"/>
      <c r="I156" s="47"/>
      <c r="J156" s="13"/>
      <c r="K156" s="11"/>
      <c r="L156" s="100"/>
      <c r="M156" s="101"/>
      <c r="N156" s="47"/>
      <c r="O156" s="50"/>
      <c r="P156" s="66">
        <f t="shared" si="75"/>
        <v>0</v>
      </c>
      <c r="Q156" s="66">
        <f t="shared" si="76"/>
        <v>0</v>
      </c>
      <c r="R156" s="66">
        <f t="shared" si="77"/>
        <v>0</v>
      </c>
      <c r="S156" s="66">
        <f t="shared" si="78"/>
        <v>0</v>
      </c>
      <c r="T156" s="51">
        <f t="shared" si="79"/>
        <v>0</v>
      </c>
      <c r="U156" s="51">
        <f t="shared" si="80"/>
        <v>0</v>
      </c>
      <c r="V156" s="51" t="str">
        <f t="shared" si="81"/>
        <v/>
      </c>
      <c r="W156" s="51" t="str">
        <f t="shared" si="82"/>
        <v/>
      </c>
      <c r="X156" s="51" t="str">
        <f t="shared" si="83"/>
        <v/>
      </c>
      <c r="Y156" s="51" t="str">
        <f t="shared" si="84"/>
        <v/>
      </c>
      <c r="Z156" s="51" t="str">
        <f t="shared" si="85"/>
        <v/>
      </c>
      <c r="AA156" s="51" t="str">
        <f t="shared" si="86"/>
        <v/>
      </c>
      <c r="AB156" s="51" t="str">
        <f t="shared" si="87"/>
        <v/>
      </c>
      <c r="AC156" s="51" t="str">
        <f t="shared" si="88"/>
        <v/>
      </c>
      <c r="AD156" s="51" t="str">
        <f t="shared" si="89"/>
        <v/>
      </c>
      <c r="AE156" s="51" t="str">
        <f t="shared" si="90"/>
        <v/>
      </c>
      <c r="AF156" s="51" t="str">
        <f t="shared" si="91"/>
        <v/>
      </c>
      <c r="AG156" s="51" t="str">
        <f t="shared" si="92"/>
        <v/>
      </c>
      <c r="AI156" s="67">
        <f t="shared" si="93"/>
        <v>126</v>
      </c>
    </row>
    <row r="157" spans="1:35" ht="20.25" customHeight="1" x14ac:dyDescent="0.15">
      <c r="A157" s="94">
        <v>136</v>
      </c>
      <c r="B157" s="94" t="str">
        <f>IF(基本データ入力!J137="","",基本データ入力!J137)</f>
        <v/>
      </c>
      <c r="C157" s="94" t="str">
        <f>IF('処理用（さわらないようにお願いします）'!$G137="","",'処理用（さわらないようにお願いします）'!$G137)</f>
        <v/>
      </c>
      <c r="D157" s="95" t="str">
        <f>IF(基本データ入力!K137="","",基本データ入力!K137)</f>
        <v/>
      </c>
      <c r="E157" s="12"/>
      <c r="F157" s="11"/>
      <c r="G157" s="100"/>
      <c r="H157" s="101"/>
      <c r="I157" s="47"/>
      <c r="J157" s="13"/>
      <c r="K157" s="11"/>
      <c r="L157" s="100"/>
      <c r="M157" s="101"/>
      <c r="N157" s="47"/>
      <c r="O157" s="50"/>
      <c r="P157" s="66">
        <f t="shared" si="75"/>
        <v>0</v>
      </c>
      <c r="Q157" s="66">
        <f t="shared" si="76"/>
        <v>0</v>
      </c>
      <c r="R157" s="66">
        <f t="shared" si="77"/>
        <v>0</v>
      </c>
      <c r="S157" s="66">
        <f t="shared" si="78"/>
        <v>0</v>
      </c>
      <c r="T157" s="51">
        <f t="shared" si="79"/>
        <v>0</v>
      </c>
      <c r="U157" s="51">
        <f t="shared" si="80"/>
        <v>0</v>
      </c>
      <c r="V157" s="51" t="str">
        <f t="shared" si="81"/>
        <v/>
      </c>
      <c r="W157" s="51" t="str">
        <f t="shared" si="82"/>
        <v/>
      </c>
      <c r="X157" s="51" t="str">
        <f t="shared" si="83"/>
        <v/>
      </c>
      <c r="Y157" s="51" t="str">
        <f t="shared" si="84"/>
        <v/>
      </c>
      <c r="Z157" s="51" t="str">
        <f t="shared" si="85"/>
        <v/>
      </c>
      <c r="AA157" s="51" t="str">
        <f t="shared" si="86"/>
        <v/>
      </c>
      <c r="AB157" s="51" t="str">
        <f t="shared" si="87"/>
        <v/>
      </c>
      <c r="AC157" s="51" t="str">
        <f t="shared" si="88"/>
        <v/>
      </c>
      <c r="AD157" s="51" t="str">
        <f t="shared" si="89"/>
        <v/>
      </c>
      <c r="AE157" s="51" t="str">
        <f t="shared" si="90"/>
        <v/>
      </c>
      <c r="AF157" s="51" t="str">
        <f t="shared" si="91"/>
        <v/>
      </c>
      <c r="AG157" s="51" t="str">
        <f t="shared" si="92"/>
        <v/>
      </c>
      <c r="AI157" s="67">
        <f t="shared" si="93"/>
        <v>127</v>
      </c>
    </row>
    <row r="158" spans="1:35" ht="20.25" customHeight="1" x14ac:dyDescent="0.15">
      <c r="A158" s="94">
        <v>137</v>
      </c>
      <c r="B158" s="94" t="str">
        <f>IF(基本データ入力!J138="","",基本データ入力!J138)</f>
        <v/>
      </c>
      <c r="C158" s="94" t="str">
        <f>IF('処理用（さわらないようにお願いします）'!$G138="","",'処理用（さわらないようにお願いします）'!$G138)</f>
        <v/>
      </c>
      <c r="D158" s="95" t="str">
        <f>IF(基本データ入力!K138="","",基本データ入力!K138)</f>
        <v/>
      </c>
      <c r="E158" s="12"/>
      <c r="F158" s="11"/>
      <c r="G158" s="100"/>
      <c r="H158" s="101"/>
      <c r="I158" s="47"/>
      <c r="J158" s="13"/>
      <c r="K158" s="11"/>
      <c r="L158" s="100"/>
      <c r="M158" s="101"/>
      <c r="N158" s="47"/>
      <c r="O158" s="50"/>
      <c r="P158" s="66">
        <f t="shared" si="75"/>
        <v>0</v>
      </c>
      <c r="Q158" s="66">
        <f t="shared" si="76"/>
        <v>0</v>
      </c>
      <c r="R158" s="66">
        <f t="shared" si="77"/>
        <v>0</v>
      </c>
      <c r="S158" s="66">
        <f t="shared" si="78"/>
        <v>0</v>
      </c>
      <c r="T158" s="51">
        <f t="shared" si="79"/>
        <v>0</v>
      </c>
      <c r="U158" s="51">
        <f t="shared" si="80"/>
        <v>0</v>
      </c>
      <c r="V158" s="51" t="str">
        <f t="shared" si="81"/>
        <v/>
      </c>
      <c r="W158" s="51" t="str">
        <f t="shared" si="82"/>
        <v/>
      </c>
      <c r="X158" s="51" t="str">
        <f t="shared" si="83"/>
        <v/>
      </c>
      <c r="Y158" s="51" t="str">
        <f t="shared" si="84"/>
        <v/>
      </c>
      <c r="Z158" s="51" t="str">
        <f t="shared" si="85"/>
        <v/>
      </c>
      <c r="AA158" s="51" t="str">
        <f t="shared" si="86"/>
        <v/>
      </c>
      <c r="AB158" s="51" t="str">
        <f t="shared" si="87"/>
        <v/>
      </c>
      <c r="AC158" s="51" t="str">
        <f t="shared" si="88"/>
        <v/>
      </c>
      <c r="AD158" s="51" t="str">
        <f t="shared" si="89"/>
        <v/>
      </c>
      <c r="AE158" s="51" t="str">
        <f t="shared" si="90"/>
        <v/>
      </c>
      <c r="AF158" s="51" t="str">
        <f t="shared" si="91"/>
        <v/>
      </c>
      <c r="AG158" s="51" t="str">
        <f t="shared" si="92"/>
        <v/>
      </c>
      <c r="AI158" s="67">
        <f t="shared" si="93"/>
        <v>128</v>
      </c>
    </row>
    <row r="159" spans="1:35" ht="20.25" customHeight="1" x14ac:dyDescent="0.15">
      <c r="A159" s="94">
        <v>138</v>
      </c>
      <c r="B159" s="94" t="str">
        <f>IF(基本データ入力!J139="","",基本データ入力!J139)</f>
        <v/>
      </c>
      <c r="C159" s="94" t="str">
        <f>IF('処理用（さわらないようにお願いします）'!$G139="","",'処理用（さわらないようにお願いします）'!$G139)</f>
        <v/>
      </c>
      <c r="D159" s="95" t="str">
        <f>IF(基本データ入力!K139="","",基本データ入力!K139)</f>
        <v/>
      </c>
      <c r="E159" s="12"/>
      <c r="F159" s="11"/>
      <c r="G159" s="100"/>
      <c r="H159" s="101"/>
      <c r="I159" s="47"/>
      <c r="J159" s="13"/>
      <c r="K159" s="11"/>
      <c r="L159" s="100"/>
      <c r="M159" s="101"/>
      <c r="N159" s="47"/>
      <c r="O159" s="50"/>
      <c r="P159" s="66">
        <f t="shared" ref="P159:P180" si="94">IF($B150=1,COUNT($E150:$H150),0)-Q159</f>
        <v>0</v>
      </c>
      <c r="Q159" s="66">
        <f t="shared" ref="Q159:Q180" si="95">IF($B150=1,COUNTIF($E150:$H150,901),0)</f>
        <v>0</v>
      </c>
      <c r="R159" s="66">
        <f t="shared" ref="R159:R180" si="96">IF($B150=2,COUNT($E150:$H150),0)-S159</f>
        <v>0</v>
      </c>
      <c r="S159" s="66">
        <f t="shared" ref="S159:S180" si="97">IF($B150=2,COUNTIF($E150:$H150,901),0)</f>
        <v>0</v>
      </c>
      <c r="T159" s="51">
        <f t="shared" ref="T159:T180" si="98">IF($B150=1,IF($I150="",0,IF(VALUE(RIGHTB($I150,1))=1,1,0)),0)</f>
        <v>0</v>
      </c>
      <c r="U159" s="51">
        <f t="shared" ref="U159:U180" si="99">IF($B150=2,IF($I150="",0,IF(VALUE(RIGHTB($I150,1))=1,1,0)),0)</f>
        <v>0</v>
      </c>
      <c r="V159" s="51" t="str">
        <f t="shared" ref="V159:V180" si="100">IF(E150="","",VLOOKUP(E150+1000*$B150,IF($B150=1,$AR$13:$AR$30,$AS$13:$AS$30),1,0))</f>
        <v/>
      </c>
      <c r="W159" s="51" t="str">
        <f t="shared" ref="W159:W180" si="101">IF(F150="","",VLOOKUP(F150+1000*$B150,IF($B150=1,$AR$13:$AR$30,$AS$13:$AS$30),1,0))</f>
        <v/>
      </c>
      <c r="X159" s="51" t="str">
        <f t="shared" ref="X159:X180" si="102">IF(G150="","",VLOOKUP(G150+1000*$B150,IF($B150=1,$AR$13:$AR$30,$AS$13:$AS$30),1,0))</f>
        <v/>
      </c>
      <c r="Y159" s="51" t="str">
        <f t="shared" ref="Y159:Y180" si="103">IF(H150="","",VLOOKUP(H150+1000*$B150,IF($B150=1,$AR$13:$AR$30,$AS$13:$AS$30),1,0))</f>
        <v/>
      </c>
      <c r="Z159" s="51" t="str">
        <f t="shared" ref="Z159:Z180" si="104">IF(J150="","",VLOOKUP(E150,$AO$4:$AQ$36,2,0))</f>
        <v/>
      </c>
      <c r="AA159" s="51" t="str">
        <f t="shared" ref="AA159:AA180" si="105">IF(J150="","",VLOOKUP(E150,$AO$4:$AQ$36,3,0))</f>
        <v/>
      </c>
      <c r="AB159" s="51" t="str">
        <f t="shared" ref="AB159:AB180" si="106">IF(K150="","",VLOOKUP(F150,$AO$4:$AQ$36,2,0))</f>
        <v/>
      </c>
      <c r="AC159" s="51" t="str">
        <f t="shared" ref="AC159:AC180" si="107">IF(K150="","",VLOOKUP(F150,$AO$4:$AQ$36,3,0))</f>
        <v/>
      </c>
      <c r="AD159" s="51" t="str">
        <f t="shared" ref="AD159:AD180" si="108">IF(L150="","",VLOOKUP(G150,$AO$4:$AQ$36,2,0))</f>
        <v/>
      </c>
      <c r="AE159" s="51" t="str">
        <f t="shared" ref="AE159:AE180" si="109">IF(L150="","",VLOOKUP(G150,$AO$4:$AQ$36,3,0))</f>
        <v/>
      </c>
      <c r="AF159" s="51" t="str">
        <f t="shared" ref="AF159:AF180" si="110">IF(M150="","",VLOOKUP(H150,$AO$4:$AQ$36,2,0))</f>
        <v/>
      </c>
      <c r="AG159" s="51" t="str">
        <f t="shared" ref="AG159:AG180" si="111">IF(M150="","",VLOOKUP(H150,$AO$4:$AQ$36,3,0))</f>
        <v/>
      </c>
      <c r="AI159" s="67">
        <f t="shared" ref="AI159:AI180" si="112">IF(ISERROR(SUM(V159:Y159))=TRUE,"×",A150)</f>
        <v>129</v>
      </c>
    </row>
    <row r="160" spans="1:35" ht="20.25" customHeight="1" x14ac:dyDescent="0.15">
      <c r="A160" s="94">
        <v>139</v>
      </c>
      <c r="B160" s="94" t="str">
        <f>IF(基本データ入力!J140="","",基本データ入力!J140)</f>
        <v/>
      </c>
      <c r="C160" s="94" t="str">
        <f>IF('処理用（さわらないようにお願いします）'!$G140="","",'処理用（さわらないようにお願いします）'!$G140)</f>
        <v/>
      </c>
      <c r="D160" s="95" t="str">
        <f>IF(基本データ入力!K140="","",基本データ入力!K140)</f>
        <v/>
      </c>
      <c r="E160" s="12"/>
      <c r="F160" s="11"/>
      <c r="G160" s="100"/>
      <c r="H160" s="101"/>
      <c r="I160" s="47"/>
      <c r="J160" s="13"/>
      <c r="K160" s="11"/>
      <c r="L160" s="100"/>
      <c r="M160" s="101"/>
      <c r="N160" s="47"/>
      <c r="O160" s="50"/>
      <c r="P160" s="66">
        <f t="shared" si="94"/>
        <v>0</v>
      </c>
      <c r="Q160" s="66">
        <f t="shared" si="95"/>
        <v>0</v>
      </c>
      <c r="R160" s="66">
        <f t="shared" si="96"/>
        <v>0</v>
      </c>
      <c r="S160" s="66">
        <f t="shared" si="97"/>
        <v>0</v>
      </c>
      <c r="T160" s="51">
        <f t="shared" si="98"/>
        <v>0</v>
      </c>
      <c r="U160" s="51">
        <f t="shared" si="99"/>
        <v>0</v>
      </c>
      <c r="V160" s="51" t="str">
        <f t="shared" si="100"/>
        <v/>
      </c>
      <c r="W160" s="51" t="str">
        <f t="shared" si="101"/>
        <v/>
      </c>
      <c r="X160" s="51" t="str">
        <f t="shared" si="102"/>
        <v/>
      </c>
      <c r="Y160" s="51" t="str">
        <f t="shared" si="103"/>
        <v/>
      </c>
      <c r="Z160" s="51" t="str">
        <f t="shared" si="104"/>
        <v/>
      </c>
      <c r="AA160" s="51" t="str">
        <f t="shared" si="105"/>
        <v/>
      </c>
      <c r="AB160" s="51" t="str">
        <f t="shared" si="106"/>
        <v/>
      </c>
      <c r="AC160" s="51" t="str">
        <f t="shared" si="107"/>
        <v/>
      </c>
      <c r="AD160" s="51" t="str">
        <f t="shared" si="108"/>
        <v/>
      </c>
      <c r="AE160" s="51" t="str">
        <f t="shared" si="109"/>
        <v/>
      </c>
      <c r="AF160" s="51" t="str">
        <f t="shared" si="110"/>
        <v/>
      </c>
      <c r="AG160" s="51" t="str">
        <f t="shared" si="111"/>
        <v/>
      </c>
      <c r="AI160" s="67">
        <f t="shared" si="112"/>
        <v>130</v>
      </c>
    </row>
    <row r="161" spans="1:35" ht="20.25" customHeight="1" x14ac:dyDescent="0.15">
      <c r="A161" s="94">
        <v>140</v>
      </c>
      <c r="B161" s="94" t="str">
        <f>IF(基本データ入力!J141="","",基本データ入力!J141)</f>
        <v/>
      </c>
      <c r="C161" s="94" t="str">
        <f>IF('処理用（さわらないようにお願いします）'!$G141="","",'処理用（さわらないようにお願いします）'!$G141)</f>
        <v/>
      </c>
      <c r="D161" s="95" t="str">
        <f>IF(基本データ入力!K141="","",基本データ入力!K141)</f>
        <v/>
      </c>
      <c r="E161" s="12"/>
      <c r="F161" s="11"/>
      <c r="G161" s="100"/>
      <c r="H161" s="101"/>
      <c r="I161" s="47"/>
      <c r="J161" s="13"/>
      <c r="K161" s="11"/>
      <c r="L161" s="100"/>
      <c r="M161" s="101"/>
      <c r="N161" s="47"/>
      <c r="O161" s="50"/>
      <c r="P161" s="66">
        <f t="shared" si="94"/>
        <v>0</v>
      </c>
      <c r="Q161" s="66">
        <f t="shared" si="95"/>
        <v>0</v>
      </c>
      <c r="R161" s="66">
        <f t="shared" si="96"/>
        <v>0</v>
      </c>
      <c r="S161" s="66">
        <f t="shared" si="97"/>
        <v>0</v>
      </c>
      <c r="T161" s="51">
        <f t="shared" si="98"/>
        <v>0</v>
      </c>
      <c r="U161" s="51">
        <f t="shared" si="99"/>
        <v>0</v>
      </c>
      <c r="V161" s="51" t="str">
        <f t="shared" si="100"/>
        <v/>
      </c>
      <c r="W161" s="51" t="str">
        <f t="shared" si="101"/>
        <v/>
      </c>
      <c r="X161" s="51" t="str">
        <f t="shared" si="102"/>
        <v/>
      </c>
      <c r="Y161" s="51" t="str">
        <f t="shared" si="103"/>
        <v/>
      </c>
      <c r="Z161" s="51" t="str">
        <f t="shared" si="104"/>
        <v/>
      </c>
      <c r="AA161" s="51" t="str">
        <f t="shared" si="105"/>
        <v/>
      </c>
      <c r="AB161" s="51" t="str">
        <f t="shared" si="106"/>
        <v/>
      </c>
      <c r="AC161" s="51" t="str">
        <f t="shared" si="107"/>
        <v/>
      </c>
      <c r="AD161" s="51" t="str">
        <f t="shared" si="108"/>
        <v/>
      </c>
      <c r="AE161" s="51" t="str">
        <f t="shared" si="109"/>
        <v/>
      </c>
      <c r="AF161" s="51" t="str">
        <f t="shared" si="110"/>
        <v/>
      </c>
      <c r="AG161" s="51" t="str">
        <f t="shared" si="111"/>
        <v/>
      </c>
      <c r="AI161" s="67">
        <f t="shared" si="112"/>
        <v>131</v>
      </c>
    </row>
    <row r="162" spans="1:35" ht="20.25" customHeight="1" x14ac:dyDescent="0.15">
      <c r="A162" s="94">
        <v>141</v>
      </c>
      <c r="B162" s="94" t="str">
        <f>IF(基本データ入力!J142="","",基本データ入力!J142)</f>
        <v/>
      </c>
      <c r="C162" s="94" t="str">
        <f>IF('処理用（さわらないようにお願いします）'!$G142="","",'処理用（さわらないようにお願いします）'!$G142)</f>
        <v/>
      </c>
      <c r="D162" s="95" t="str">
        <f>IF(基本データ入力!K142="","",基本データ入力!K142)</f>
        <v/>
      </c>
      <c r="E162" s="12"/>
      <c r="F162" s="11"/>
      <c r="G162" s="100"/>
      <c r="H162" s="101"/>
      <c r="I162" s="47"/>
      <c r="J162" s="13"/>
      <c r="K162" s="11"/>
      <c r="L162" s="100"/>
      <c r="M162" s="101"/>
      <c r="N162" s="47"/>
      <c r="O162" s="50"/>
      <c r="P162" s="66">
        <f t="shared" si="94"/>
        <v>0</v>
      </c>
      <c r="Q162" s="66">
        <f t="shared" si="95"/>
        <v>0</v>
      </c>
      <c r="R162" s="66">
        <f t="shared" si="96"/>
        <v>0</v>
      </c>
      <c r="S162" s="66">
        <f t="shared" si="97"/>
        <v>0</v>
      </c>
      <c r="T162" s="51">
        <f t="shared" si="98"/>
        <v>0</v>
      </c>
      <c r="U162" s="51">
        <f t="shared" si="99"/>
        <v>0</v>
      </c>
      <c r="V162" s="51" t="str">
        <f t="shared" si="100"/>
        <v/>
      </c>
      <c r="W162" s="51" t="str">
        <f t="shared" si="101"/>
        <v/>
      </c>
      <c r="X162" s="51" t="str">
        <f t="shared" si="102"/>
        <v/>
      </c>
      <c r="Y162" s="51" t="str">
        <f t="shared" si="103"/>
        <v/>
      </c>
      <c r="Z162" s="51" t="str">
        <f t="shared" si="104"/>
        <v/>
      </c>
      <c r="AA162" s="51" t="str">
        <f t="shared" si="105"/>
        <v/>
      </c>
      <c r="AB162" s="51" t="str">
        <f t="shared" si="106"/>
        <v/>
      </c>
      <c r="AC162" s="51" t="str">
        <f t="shared" si="107"/>
        <v/>
      </c>
      <c r="AD162" s="51" t="str">
        <f t="shared" si="108"/>
        <v/>
      </c>
      <c r="AE162" s="51" t="str">
        <f t="shared" si="109"/>
        <v/>
      </c>
      <c r="AF162" s="51" t="str">
        <f t="shared" si="110"/>
        <v/>
      </c>
      <c r="AG162" s="51" t="str">
        <f t="shared" si="111"/>
        <v/>
      </c>
      <c r="AI162" s="67">
        <f t="shared" si="112"/>
        <v>132</v>
      </c>
    </row>
    <row r="163" spans="1:35" ht="20.25" customHeight="1" x14ac:dyDescent="0.15">
      <c r="A163" s="94">
        <v>142</v>
      </c>
      <c r="B163" s="94" t="str">
        <f>IF(基本データ入力!J143="","",基本データ入力!J143)</f>
        <v/>
      </c>
      <c r="C163" s="94" t="str">
        <f>IF('処理用（さわらないようにお願いします）'!$G143="","",'処理用（さわらないようにお願いします）'!$G143)</f>
        <v/>
      </c>
      <c r="D163" s="95" t="str">
        <f>IF(基本データ入力!K143="","",基本データ入力!K143)</f>
        <v/>
      </c>
      <c r="E163" s="12"/>
      <c r="F163" s="11"/>
      <c r="G163" s="100"/>
      <c r="H163" s="101"/>
      <c r="I163" s="47"/>
      <c r="J163" s="13"/>
      <c r="K163" s="11"/>
      <c r="L163" s="100"/>
      <c r="M163" s="101"/>
      <c r="N163" s="47"/>
      <c r="O163" s="50"/>
      <c r="P163" s="66">
        <f t="shared" si="94"/>
        <v>0</v>
      </c>
      <c r="Q163" s="66">
        <f t="shared" si="95"/>
        <v>0</v>
      </c>
      <c r="R163" s="66">
        <f t="shared" si="96"/>
        <v>0</v>
      </c>
      <c r="S163" s="66">
        <f t="shared" si="97"/>
        <v>0</v>
      </c>
      <c r="T163" s="51">
        <f t="shared" si="98"/>
        <v>0</v>
      </c>
      <c r="U163" s="51">
        <f t="shared" si="99"/>
        <v>0</v>
      </c>
      <c r="V163" s="51" t="str">
        <f t="shared" si="100"/>
        <v/>
      </c>
      <c r="W163" s="51" t="str">
        <f t="shared" si="101"/>
        <v/>
      </c>
      <c r="X163" s="51" t="str">
        <f t="shared" si="102"/>
        <v/>
      </c>
      <c r="Y163" s="51" t="str">
        <f t="shared" si="103"/>
        <v/>
      </c>
      <c r="Z163" s="51" t="str">
        <f t="shared" si="104"/>
        <v/>
      </c>
      <c r="AA163" s="51" t="str">
        <f t="shared" si="105"/>
        <v/>
      </c>
      <c r="AB163" s="51" t="str">
        <f t="shared" si="106"/>
        <v/>
      </c>
      <c r="AC163" s="51" t="str">
        <f t="shared" si="107"/>
        <v/>
      </c>
      <c r="AD163" s="51" t="str">
        <f t="shared" si="108"/>
        <v/>
      </c>
      <c r="AE163" s="51" t="str">
        <f t="shared" si="109"/>
        <v/>
      </c>
      <c r="AF163" s="51" t="str">
        <f t="shared" si="110"/>
        <v/>
      </c>
      <c r="AG163" s="51" t="str">
        <f t="shared" si="111"/>
        <v/>
      </c>
      <c r="AI163" s="67">
        <f t="shared" si="112"/>
        <v>133</v>
      </c>
    </row>
    <row r="164" spans="1:35" ht="20.25" customHeight="1" x14ac:dyDescent="0.15">
      <c r="A164" s="94">
        <v>143</v>
      </c>
      <c r="B164" s="94" t="str">
        <f>IF(基本データ入力!J144="","",基本データ入力!J144)</f>
        <v/>
      </c>
      <c r="C164" s="94" t="str">
        <f>IF('処理用（さわらないようにお願いします）'!$G144="","",'処理用（さわらないようにお願いします）'!$G144)</f>
        <v/>
      </c>
      <c r="D164" s="95" t="str">
        <f>IF(基本データ入力!K144="","",基本データ入力!K144)</f>
        <v/>
      </c>
      <c r="E164" s="12"/>
      <c r="F164" s="11"/>
      <c r="G164" s="100"/>
      <c r="H164" s="101"/>
      <c r="I164" s="47"/>
      <c r="J164" s="13"/>
      <c r="K164" s="11"/>
      <c r="L164" s="100"/>
      <c r="M164" s="101"/>
      <c r="N164" s="47"/>
      <c r="O164" s="50"/>
      <c r="P164" s="66">
        <f t="shared" si="94"/>
        <v>0</v>
      </c>
      <c r="Q164" s="66">
        <f t="shared" si="95"/>
        <v>0</v>
      </c>
      <c r="R164" s="66">
        <f t="shared" si="96"/>
        <v>0</v>
      </c>
      <c r="S164" s="66">
        <f t="shared" si="97"/>
        <v>0</v>
      </c>
      <c r="T164" s="51">
        <f t="shared" si="98"/>
        <v>0</v>
      </c>
      <c r="U164" s="51">
        <f t="shared" si="99"/>
        <v>0</v>
      </c>
      <c r="V164" s="51" t="str">
        <f t="shared" si="100"/>
        <v/>
      </c>
      <c r="W164" s="51" t="str">
        <f t="shared" si="101"/>
        <v/>
      </c>
      <c r="X164" s="51" t="str">
        <f t="shared" si="102"/>
        <v/>
      </c>
      <c r="Y164" s="51" t="str">
        <f t="shared" si="103"/>
        <v/>
      </c>
      <c r="Z164" s="51" t="str">
        <f t="shared" si="104"/>
        <v/>
      </c>
      <c r="AA164" s="51" t="str">
        <f t="shared" si="105"/>
        <v/>
      </c>
      <c r="AB164" s="51" t="str">
        <f t="shared" si="106"/>
        <v/>
      </c>
      <c r="AC164" s="51" t="str">
        <f t="shared" si="107"/>
        <v/>
      </c>
      <c r="AD164" s="51" t="str">
        <f t="shared" si="108"/>
        <v/>
      </c>
      <c r="AE164" s="51" t="str">
        <f t="shared" si="109"/>
        <v/>
      </c>
      <c r="AF164" s="51" t="str">
        <f t="shared" si="110"/>
        <v/>
      </c>
      <c r="AG164" s="51" t="str">
        <f t="shared" si="111"/>
        <v/>
      </c>
      <c r="AI164" s="67">
        <f t="shared" si="112"/>
        <v>134</v>
      </c>
    </row>
    <row r="165" spans="1:35" ht="20.25" customHeight="1" x14ac:dyDescent="0.15">
      <c r="A165" s="94">
        <v>144</v>
      </c>
      <c r="B165" s="94" t="str">
        <f>IF(基本データ入力!J145="","",基本データ入力!J145)</f>
        <v/>
      </c>
      <c r="C165" s="94" t="str">
        <f>IF('処理用（さわらないようにお願いします）'!$G145="","",'処理用（さわらないようにお願いします）'!$G145)</f>
        <v/>
      </c>
      <c r="D165" s="95" t="str">
        <f>IF(基本データ入力!K145="","",基本データ入力!K145)</f>
        <v/>
      </c>
      <c r="E165" s="12"/>
      <c r="F165" s="11"/>
      <c r="G165" s="100"/>
      <c r="H165" s="101"/>
      <c r="I165" s="47"/>
      <c r="J165" s="13"/>
      <c r="K165" s="11"/>
      <c r="L165" s="100"/>
      <c r="M165" s="101"/>
      <c r="N165" s="47"/>
      <c r="O165" s="50"/>
      <c r="P165" s="66">
        <f t="shared" si="94"/>
        <v>0</v>
      </c>
      <c r="Q165" s="66">
        <f t="shared" si="95"/>
        <v>0</v>
      </c>
      <c r="R165" s="66">
        <f t="shared" si="96"/>
        <v>0</v>
      </c>
      <c r="S165" s="66">
        <f t="shared" si="97"/>
        <v>0</v>
      </c>
      <c r="T165" s="51">
        <f t="shared" si="98"/>
        <v>0</v>
      </c>
      <c r="U165" s="51">
        <f t="shared" si="99"/>
        <v>0</v>
      </c>
      <c r="V165" s="51" t="str">
        <f t="shared" si="100"/>
        <v/>
      </c>
      <c r="W165" s="51" t="str">
        <f t="shared" si="101"/>
        <v/>
      </c>
      <c r="X165" s="51" t="str">
        <f t="shared" si="102"/>
        <v/>
      </c>
      <c r="Y165" s="51" t="str">
        <f t="shared" si="103"/>
        <v/>
      </c>
      <c r="Z165" s="51" t="str">
        <f t="shared" si="104"/>
        <v/>
      </c>
      <c r="AA165" s="51" t="str">
        <f t="shared" si="105"/>
        <v/>
      </c>
      <c r="AB165" s="51" t="str">
        <f t="shared" si="106"/>
        <v/>
      </c>
      <c r="AC165" s="51" t="str">
        <f t="shared" si="107"/>
        <v/>
      </c>
      <c r="AD165" s="51" t="str">
        <f t="shared" si="108"/>
        <v/>
      </c>
      <c r="AE165" s="51" t="str">
        <f t="shared" si="109"/>
        <v/>
      </c>
      <c r="AF165" s="51" t="str">
        <f t="shared" si="110"/>
        <v/>
      </c>
      <c r="AG165" s="51" t="str">
        <f t="shared" si="111"/>
        <v/>
      </c>
      <c r="AI165" s="67">
        <f t="shared" si="112"/>
        <v>135</v>
      </c>
    </row>
    <row r="166" spans="1:35" ht="20.25" customHeight="1" x14ac:dyDescent="0.15">
      <c r="A166" s="94">
        <v>145</v>
      </c>
      <c r="B166" s="94" t="str">
        <f>IF(基本データ入力!J146="","",基本データ入力!J146)</f>
        <v/>
      </c>
      <c r="C166" s="94" t="str">
        <f>IF('処理用（さわらないようにお願いします）'!$G146="","",'処理用（さわらないようにお願いします）'!$G146)</f>
        <v/>
      </c>
      <c r="D166" s="95" t="str">
        <f>IF(基本データ入力!K146="","",基本データ入力!K146)</f>
        <v/>
      </c>
      <c r="E166" s="12"/>
      <c r="F166" s="11"/>
      <c r="G166" s="100"/>
      <c r="H166" s="101"/>
      <c r="I166" s="47"/>
      <c r="J166" s="13"/>
      <c r="K166" s="11"/>
      <c r="L166" s="100"/>
      <c r="M166" s="101"/>
      <c r="N166" s="47"/>
      <c r="O166" s="50"/>
      <c r="P166" s="66">
        <f t="shared" si="94"/>
        <v>0</v>
      </c>
      <c r="Q166" s="66">
        <f t="shared" si="95"/>
        <v>0</v>
      </c>
      <c r="R166" s="66">
        <f t="shared" si="96"/>
        <v>0</v>
      </c>
      <c r="S166" s="66">
        <f t="shared" si="97"/>
        <v>0</v>
      </c>
      <c r="T166" s="51">
        <f t="shared" si="98"/>
        <v>0</v>
      </c>
      <c r="U166" s="51">
        <f t="shared" si="99"/>
        <v>0</v>
      </c>
      <c r="V166" s="51" t="str">
        <f t="shared" si="100"/>
        <v/>
      </c>
      <c r="W166" s="51" t="str">
        <f t="shared" si="101"/>
        <v/>
      </c>
      <c r="X166" s="51" t="str">
        <f t="shared" si="102"/>
        <v/>
      </c>
      <c r="Y166" s="51" t="str">
        <f t="shared" si="103"/>
        <v/>
      </c>
      <c r="Z166" s="51" t="str">
        <f t="shared" si="104"/>
        <v/>
      </c>
      <c r="AA166" s="51" t="str">
        <f t="shared" si="105"/>
        <v/>
      </c>
      <c r="AB166" s="51" t="str">
        <f t="shared" si="106"/>
        <v/>
      </c>
      <c r="AC166" s="51" t="str">
        <f t="shared" si="107"/>
        <v/>
      </c>
      <c r="AD166" s="51" t="str">
        <f t="shared" si="108"/>
        <v/>
      </c>
      <c r="AE166" s="51" t="str">
        <f t="shared" si="109"/>
        <v/>
      </c>
      <c r="AF166" s="51" t="str">
        <f t="shared" si="110"/>
        <v/>
      </c>
      <c r="AG166" s="51" t="str">
        <f t="shared" si="111"/>
        <v/>
      </c>
      <c r="AI166" s="67">
        <f t="shared" si="112"/>
        <v>136</v>
      </c>
    </row>
    <row r="167" spans="1:35" ht="20.25" customHeight="1" x14ac:dyDescent="0.15">
      <c r="A167" s="94">
        <v>146</v>
      </c>
      <c r="B167" s="94" t="str">
        <f>IF(基本データ入力!J147="","",基本データ入力!J147)</f>
        <v/>
      </c>
      <c r="C167" s="94" t="str">
        <f>IF('処理用（さわらないようにお願いします）'!$G147="","",'処理用（さわらないようにお願いします）'!$G147)</f>
        <v/>
      </c>
      <c r="D167" s="95" t="str">
        <f>IF(基本データ入力!K147="","",基本データ入力!K147)</f>
        <v/>
      </c>
      <c r="E167" s="12"/>
      <c r="F167" s="11"/>
      <c r="G167" s="100"/>
      <c r="H167" s="101"/>
      <c r="I167" s="47"/>
      <c r="J167" s="13"/>
      <c r="K167" s="11"/>
      <c r="L167" s="100"/>
      <c r="M167" s="101"/>
      <c r="N167" s="47"/>
      <c r="O167" s="50"/>
      <c r="P167" s="66">
        <f t="shared" si="94"/>
        <v>0</v>
      </c>
      <c r="Q167" s="66">
        <f t="shared" si="95"/>
        <v>0</v>
      </c>
      <c r="R167" s="66">
        <f t="shared" si="96"/>
        <v>0</v>
      </c>
      <c r="S167" s="66">
        <f t="shared" si="97"/>
        <v>0</v>
      </c>
      <c r="T167" s="51">
        <f t="shared" si="98"/>
        <v>0</v>
      </c>
      <c r="U167" s="51">
        <f t="shared" si="99"/>
        <v>0</v>
      </c>
      <c r="V167" s="51" t="str">
        <f t="shared" si="100"/>
        <v/>
      </c>
      <c r="W167" s="51" t="str">
        <f t="shared" si="101"/>
        <v/>
      </c>
      <c r="X167" s="51" t="str">
        <f t="shared" si="102"/>
        <v/>
      </c>
      <c r="Y167" s="51" t="str">
        <f t="shared" si="103"/>
        <v/>
      </c>
      <c r="Z167" s="51" t="str">
        <f t="shared" si="104"/>
        <v/>
      </c>
      <c r="AA167" s="51" t="str">
        <f t="shared" si="105"/>
        <v/>
      </c>
      <c r="AB167" s="51" t="str">
        <f t="shared" si="106"/>
        <v/>
      </c>
      <c r="AC167" s="51" t="str">
        <f t="shared" si="107"/>
        <v/>
      </c>
      <c r="AD167" s="51" t="str">
        <f t="shared" si="108"/>
        <v/>
      </c>
      <c r="AE167" s="51" t="str">
        <f t="shared" si="109"/>
        <v/>
      </c>
      <c r="AF167" s="51" t="str">
        <f t="shared" si="110"/>
        <v/>
      </c>
      <c r="AG167" s="51" t="str">
        <f t="shared" si="111"/>
        <v/>
      </c>
      <c r="AI167" s="67">
        <f t="shared" si="112"/>
        <v>137</v>
      </c>
    </row>
    <row r="168" spans="1:35" ht="20.25" customHeight="1" x14ac:dyDescent="0.15">
      <c r="A168" s="94">
        <v>147</v>
      </c>
      <c r="B168" s="94" t="str">
        <f>IF(基本データ入力!J148="","",基本データ入力!J148)</f>
        <v/>
      </c>
      <c r="C168" s="94" t="str">
        <f>IF('処理用（さわらないようにお願いします）'!$G148="","",'処理用（さわらないようにお願いします）'!$G148)</f>
        <v/>
      </c>
      <c r="D168" s="95" t="str">
        <f>IF(基本データ入力!K148="","",基本データ入力!K148)</f>
        <v/>
      </c>
      <c r="E168" s="12"/>
      <c r="F168" s="11"/>
      <c r="G168" s="100"/>
      <c r="H168" s="101"/>
      <c r="I168" s="47"/>
      <c r="J168" s="13"/>
      <c r="K168" s="11"/>
      <c r="L168" s="100"/>
      <c r="M168" s="101"/>
      <c r="N168" s="47"/>
      <c r="O168" s="50"/>
      <c r="P168" s="66">
        <f t="shared" si="94"/>
        <v>0</v>
      </c>
      <c r="Q168" s="66">
        <f t="shared" si="95"/>
        <v>0</v>
      </c>
      <c r="R168" s="66">
        <f t="shared" si="96"/>
        <v>0</v>
      </c>
      <c r="S168" s="66">
        <f t="shared" si="97"/>
        <v>0</v>
      </c>
      <c r="T168" s="51">
        <f t="shared" si="98"/>
        <v>0</v>
      </c>
      <c r="U168" s="51">
        <f t="shared" si="99"/>
        <v>0</v>
      </c>
      <c r="V168" s="51" t="str">
        <f t="shared" si="100"/>
        <v/>
      </c>
      <c r="W168" s="51" t="str">
        <f t="shared" si="101"/>
        <v/>
      </c>
      <c r="X168" s="51" t="str">
        <f t="shared" si="102"/>
        <v/>
      </c>
      <c r="Y168" s="51" t="str">
        <f t="shared" si="103"/>
        <v/>
      </c>
      <c r="Z168" s="51" t="str">
        <f t="shared" si="104"/>
        <v/>
      </c>
      <c r="AA168" s="51" t="str">
        <f t="shared" si="105"/>
        <v/>
      </c>
      <c r="AB168" s="51" t="str">
        <f t="shared" si="106"/>
        <v/>
      </c>
      <c r="AC168" s="51" t="str">
        <f t="shared" si="107"/>
        <v/>
      </c>
      <c r="AD168" s="51" t="str">
        <f t="shared" si="108"/>
        <v/>
      </c>
      <c r="AE168" s="51" t="str">
        <f t="shared" si="109"/>
        <v/>
      </c>
      <c r="AF168" s="51" t="str">
        <f t="shared" si="110"/>
        <v/>
      </c>
      <c r="AG168" s="51" t="str">
        <f t="shared" si="111"/>
        <v/>
      </c>
      <c r="AI168" s="67">
        <f t="shared" si="112"/>
        <v>138</v>
      </c>
    </row>
    <row r="169" spans="1:35" ht="20.25" customHeight="1" x14ac:dyDescent="0.15">
      <c r="A169" s="94">
        <v>148</v>
      </c>
      <c r="B169" s="94" t="str">
        <f>IF(基本データ入力!J149="","",基本データ入力!J149)</f>
        <v/>
      </c>
      <c r="C169" s="94" t="str">
        <f>IF('処理用（さわらないようにお願いします）'!$G149="","",'処理用（さわらないようにお願いします）'!$G149)</f>
        <v/>
      </c>
      <c r="D169" s="95" t="str">
        <f>IF(基本データ入力!K149="","",基本データ入力!K149)</f>
        <v/>
      </c>
      <c r="E169" s="12"/>
      <c r="F169" s="11"/>
      <c r="G169" s="100"/>
      <c r="H169" s="101"/>
      <c r="I169" s="47"/>
      <c r="J169" s="13"/>
      <c r="K169" s="11"/>
      <c r="L169" s="100"/>
      <c r="M169" s="101"/>
      <c r="N169" s="47"/>
      <c r="O169" s="50"/>
      <c r="P169" s="66">
        <f t="shared" si="94"/>
        <v>0</v>
      </c>
      <c r="Q169" s="66">
        <f t="shared" si="95"/>
        <v>0</v>
      </c>
      <c r="R169" s="66">
        <f t="shared" si="96"/>
        <v>0</v>
      </c>
      <c r="S169" s="66">
        <f t="shared" si="97"/>
        <v>0</v>
      </c>
      <c r="T169" s="51">
        <f t="shared" si="98"/>
        <v>0</v>
      </c>
      <c r="U169" s="51">
        <f t="shared" si="99"/>
        <v>0</v>
      </c>
      <c r="V169" s="51" t="str">
        <f t="shared" si="100"/>
        <v/>
      </c>
      <c r="W169" s="51" t="str">
        <f t="shared" si="101"/>
        <v/>
      </c>
      <c r="X169" s="51" t="str">
        <f t="shared" si="102"/>
        <v/>
      </c>
      <c r="Y169" s="51" t="str">
        <f t="shared" si="103"/>
        <v/>
      </c>
      <c r="Z169" s="51" t="str">
        <f t="shared" si="104"/>
        <v/>
      </c>
      <c r="AA169" s="51" t="str">
        <f t="shared" si="105"/>
        <v/>
      </c>
      <c r="AB169" s="51" t="str">
        <f t="shared" si="106"/>
        <v/>
      </c>
      <c r="AC169" s="51" t="str">
        <f t="shared" si="107"/>
        <v/>
      </c>
      <c r="AD169" s="51" t="str">
        <f t="shared" si="108"/>
        <v/>
      </c>
      <c r="AE169" s="51" t="str">
        <f t="shared" si="109"/>
        <v/>
      </c>
      <c r="AF169" s="51" t="str">
        <f t="shared" si="110"/>
        <v/>
      </c>
      <c r="AG169" s="51" t="str">
        <f t="shared" si="111"/>
        <v/>
      </c>
      <c r="AI169" s="67">
        <f t="shared" si="112"/>
        <v>139</v>
      </c>
    </row>
    <row r="170" spans="1:35" ht="20.25" customHeight="1" x14ac:dyDescent="0.15">
      <c r="A170" s="94">
        <v>149</v>
      </c>
      <c r="B170" s="94" t="str">
        <f>IF(基本データ入力!J150="","",基本データ入力!J150)</f>
        <v/>
      </c>
      <c r="C170" s="94" t="str">
        <f>IF('処理用（さわらないようにお願いします）'!$G150="","",'処理用（さわらないようにお願いします）'!$G150)</f>
        <v/>
      </c>
      <c r="D170" s="95" t="str">
        <f>IF(基本データ入力!K150="","",基本データ入力!K150)</f>
        <v/>
      </c>
      <c r="E170" s="12"/>
      <c r="F170" s="11"/>
      <c r="G170" s="100"/>
      <c r="H170" s="101"/>
      <c r="I170" s="47"/>
      <c r="J170" s="13"/>
      <c r="K170" s="11"/>
      <c r="L170" s="100"/>
      <c r="M170" s="101"/>
      <c r="N170" s="47"/>
      <c r="O170" s="50"/>
      <c r="P170" s="66">
        <f t="shared" si="94"/>
        <v>0</v>
      </c>
      <c r="Q170" s="66">
        <f t="shared" si="95"/>
        <v>0</v>
      </c>
      <c r="R170" s="66">
        <f t="shared" si="96"/>
        <v>0</v>
      </c>
      <c r="S170" s="66">
        <f t="shared" si="97"/>
        <v>0</v>
      </c>
      <c r="T170" s="51">
        <f t="shared" si="98"/>
        <v>0</v>
      </c>
      <c r="U170" s="51">
        <f t="shared" si="99"/>
        <v>0</v>
      </c>
      <c r="V170" s="51" t="str">
        <f t="shared" si="100"/>
        <v/>
      </c>
      <c r="W170" s="51" t="str">
        <f t="shared" si="101"/>
        <v/>
      </c>
      <c r="X170" s="51" t="str">
        <f t="shared" si="102"/>
        <v/>
      </c>
      <c r="Y170" s="51" t="str">
        <f t="shared" si="103"/>
        <v/>
      </c>
      <c r="Z170" s="51" t="str">
        <f t="shared" si="104"/>
        <v/>
      </c>
      <c r="AA170" s="51" t="str">
        <f t="shared" si="105"/>
        <v/>
      </c>
      <c r="AB170" s="51" t="str">
        <f t="shared" si="106"/>
        <v/>
      </c>
      <c r="AC170" s="51" t="str">
        <f t="shared" si="107"/>
        <v/>
      </c>
      <c r="AD170" s="51" t="str">
        <f t="shared" si="108"/>
        <v/>
      </c>
      <c r="AE170" s="51" t="str">
        <f t="shared" si="109"/>
        <v/>
      </c>
      <c r="AF170" s="51" t="str">
        <f t="shared" si="110"/>
        <v/>
      </c>
      <c r="AG170" s="51" t="str">
        <f t="shared" si="111"/>
        <v/>
      </c>
      <c r="AI170" s="67">
        <f t="shared" si="112"/>
        <v>140</v>
      </c>
    </row>
    <row r="171" spans="1:35" ht="20.25" customHeight="1" thickBot="1" x14ac:dyDescent="0.2">
      <c r="A171" s="94">
        <v>150</v>
      </c>
      <c r="B171" s="96" t="str">
        <f>IF(基本データ入力!J151="","",基本データ入力!J151)</f>
        <v/>
      </c>
      <c r="C171" s="96" t="str">
        <f>IF('処理用（さわらないようにお願いします）'!$G151="","",'処理用（さわらないようにお願いします）'!$G151)</f>
        <v/>
      </c>
      <c r="D171" s="97" t="str">
        <f>IF(基本データ入力!K151="","",基本データ入力!K151)</f>
        <v/>
      </c>
      <c r="E171" s="15"/>
      <c r="F171" s="14"/>
      <c r="G171" s="102"/>
      <c r="H171" s="103"/>
      <c r="I171" s="48"/>
      <c r="J171" s="16"/>
      <c r="K171" s="14"/>
      <c r="L171" s="102"/>
      <c r="M171" s="103"/>
      <c r="N171" s="48"/>
      <c r="O171" s="50"/>
      <c r="P171" s="66">
        <f t="shared" si="94"/>
        <v>0</v>
      </c>
      <c r="Q171" s="66">
        <f t="shared" si="95"/>
        <v>0</v>
      </c>
      <c r="R171" s="66">
        <f t="shared" si="96"/>
        <v>0</v>
      </c>
      <c r="S171" s="66">
        <f t="shared" si="97"/>
        <v>0</v>
      </c>
      <c r="T171" s="51">
        <f t="shared" si="98"/>
        <v>0</v>
      </c>
      <c r="U171" s="51">
        <f t="shared" si="99"/>
        <v>0</v>
      </c>
      <c r="V171" s="51" t="str">
        <f t="shared" si="100"/>
        <v/>
      </c>
      <c r="W171" s="51" t="str">
        <f t="shared" si="101"/>
        <v/>
      </c>
      <c r="X171" s="51" t="str">
        <f t="shared" si="102"/>
        <v/>
      </c>
      <c r="Y171" s="51" t="str">
        <f t="shared" si="103"/>
        <v/>
      </c>
      <c r="Z171" s="51" t="str">
        <f t="shared" si="104"/>
        <v/>
      </c>
      <c r="AA171" s="51" t="str">
        <f t="shared" si="105"/>
        <v/>
      </c>
      <c r="AB171" s="51" t="str">
        <f t="shared" si="106"/>
        <v/>
      </c>
      <c r="AC171" s="51" t="str">
        <f t="shared" si="107"/>
        <v/>
      </c>
      <c r="AD171" s="51" t="str">
        <f t="shared" si="108"/>
        <v/>
      </c>
      <c r="AE171" s="51" t="str">
        <f t="shared" si="109"/>
        <v/>
      </c>
      <c r="AF171" s="51" t="str">
        <f t="shared" si="110"/>
        <v/>
      </c>
      <c r="AG171" s="51" t="str">
        <f t="shared" si="111"/>
        <v/>
      </c>
      <c r="AI171" s="67">
        <f t="shared" si="112"/>
        <v>141</v>
      </c>
    </row>
    <row r="172" spans="1:35" ht="20.25" customHeight="1" x14ac:dyDescent="0.15">
      <c r="O172" s="50"/>
      <c r="P172" s="66">
        <f t="shared" si="94"/>
        <v>0</v>
      </c>
      <c r="Q172" s="66">
        <f t="shared" si="95"/>
        <v>0</v>
      </c>
      <c r="R172" s="66">
        <f t="shared" si="96"/>
        <v>0</v>
      </c>
      <c r="S172" s="66">
        <f t="shared" si="97"/>
        <v>0</v>
      </c>
      <c r="T172" s="51">
        <f t="shared" si="98"/>
        <v>0</v>
      </c>
      <c r="U172" s="51">
        <f t="shared" si="99"/>
        <v>0</v>
      </c>
      <c r="V172" s="51" t="str">
        <f t="shared" si="100"/>
        <v/>
      </c>
      <c r="W172" s="51" t="str">
        <f t="shared" si="101"/>
        <v/>
      </c>
      <c r="X172" s="51" t="str">
        <f t="shared" si="102"/>
        <v/>
      </c>
      <c r="Y172" s="51" t="str">
        <f t="shared" si="103"/>
        <v/>
      </c>
      <c r="Z172" s="51" t="str">
        <f t="shared" si="104"/>
        <v/>
      </c>
      <c r="AA172" s="51" t="str">
        <f t="shared" si="105"/>
        <v/>
      </c>
      <c r="AB172" s="51" t="str">
        <f t="shared" si="106"/>
        <v/>
      </c>
      <c r="AC172" s="51" t="str">
        <f t="shared" si="107"/>
        <v/>
      </c>
      <c r="AD172" s="51" t="str">
        <f t="shared" si="108"/>
        <v/>
      </c>
      <c r="AE172" s="51" t="str">
        <f t="shared" si="109"/>
        <v/>
      </c>
      <c r="AF172" s="51" t="str">
        <f t="shared" si="110"/>
        <v/>
      </c>
      <c r="AG172" s="51" t="str">
        <f t="shared" si="111"/>
        <v/>
      </c>
      <c r="AI172" s="67">
        <f t="shared" si="112"/>
        <v>142</v>
      </c>
    </row>
    <row r="173" spans="1:35" ht="20.25" customHeight="1" x14ac:dyDescent="0.15">
      <c r="O173" s="50"/>
      <c r="P173" s="66">
        <f t="shared" si="94"/>
        <v>0</v>
      </c>
      <c r="Q173" s="66">
        <f t="shared" si="95"/>
        <v>0</v>
      </c>
      <c r="R173" s="66">
        <f t="shared" si="96"/>
        <v>0</v>
      </c>
      <c r="S173" s="66">
        <f t="shared" si="97"/>
        <v>0</v>
      </c>
      <c r="T173" s="51">
        <f t="shared" si="98"/>
        <v>0</v>
      </c>
      <c r="U173" s="51">
        <f t="shared" si="99"/>
        <v>0</v>
      </c>
      <c r="V173" s="51" t="str">
        <f t="shared" si="100"/>
        <v/>
      </c>
      <c r="W173" s="51" t="str">
        <f t="shared" si="101"/>
        <v/>
      </c>
      <c r="X173" s="51" t="str">
        <f t="shared" si="102"/>
        <v/>
      </c>
      <c r="Y173" s="51" t="str">
        <f t="shared" si="103"/>
        <v/>
      </c>
      <c r="Z173" s="51" t="str">
        <f t="shared" si="104"/>
        <v/>
      </c>
      <c r="AA173" s="51" t="str">
        <f t="shared" si="105"/>
        <v/>
      </c>
      <c r="AB173" s="51" t="str">
        <f t="shared" si="106"/>
        <v/>
      </c>
      <c r="AC173" s="51" t="str">
        <f t="shared" si="107"/>
        <v/>
      </c>
      <c r="AD173" s="51" t="str">
        <f t="shared" si="108"/>
        <v/>
      </c>
      <c r="AE173" s="51" t="str">
        <f t="shared" si="109"/>
        <v/>
      </c>
      <c r="AF173" s="51" t="str">
        <f t="shared" si="110"/>
        <v/>
      </c>
      <c r="AG173" s="51" t="str">
        <f t="shared" si="111"/>
        <v/>
      </c>
      <c r="AI173" s="67">
        <f t="shared" si="112"/>
        <v>143</v>
      </c>
    </row>
    <row r="174" spans="1:35" ht="20.25" customHeight="1" x14ac:dyDescent="0.15">
      <c r="O174" s="50"/>
      <c r="P174" s="66">
        <f t="shared" si="94"/>
        <v>0</v>
      </c>
      <c r="Q174" s="66">
        <f t="shared" si="95"/>
        <v>0</v>
      </c>
      <c r="R174" s="66">
        <f t="shared" si="96"/>
        <v>0</v>
      </c>
      <c r="S174" s="66">
        <f t="shared" si="97"/>
        <v>0</v>
      </c>
      <c r="T174" s="51">
        <f t="shared" si="98"/>
        <v>0</v>
      </c>
      <c r="U174" s="51">
        <f t="shared" si="99"/>
        <v>0</v>
      </c>
      <c r="V174" s="51" t="str">
        <f t="shared" si="100"/>
        <v/>
      </c>
      <c r="W174" s="51" t="str">
        <f t="shared" si="101"/>
        <v/>
      </c>
      <c r="X174" s="51" t="str">
        <f t="shared" si="102"/>
        <v/>
      </c>
      <c r="Y174" s="51" t="str">
        <f t="shared" si="103"/>
        <v/>
      </c>
      <c r="Z174" s="51" t="str">
        <f t="shared" si="104"/>
        <v/>
      </c>
      <c r="AA174" s="51" t="str">
        <f t="shared" si="105"/>
        <v/>
      </c>
      <c r="AB174" s="51" t="str">
        <f t="shared" si="106"/>
        <v/>
      </c>
      <c r="AC174" s="51" t="str">
        <f t="shared" si="107"/>
        <v/>
      </c>
      <c r="AD174" s="51" t="str">
        <f t="shared" si="108"/>
        <v/>
      </c>
      <c r="AE174" s="51" t="str">
        <f t="shared" si="109"/>
        <v/>
      </c>
      <c r="AF174" s="51" t="str">
        <f t="shared" si="110"/>
        <v/>
      </c>
      <c r="AG174" s="51" t="str">
        <f t="shared" si="111"/>
        <v/>
      </c>
      <c r="AI174" s="67">
        <f t="shared" si="112"/>
        <v>144</v>
      </c>
    </row>
    <row r="175" spans="1:35" ht="20.25" customHeight="1" x14ac:dyDescent="0.15">
      <c r="O175" s="50"/>
      <c r="P175" s="66">
        <f t="shared" si="94"/>
        <v>0</v>
      </c>
      <c r="Q175" s="66">
        <f t="shared" si="95"/>
        <v>0</v>
      </c>
      <c r="R175" s="66">
        <f t="shared" si="96"/>
        <v>0</v>
      </c>
      <c r="S175" s="66">
        <f t="shared" si="97"/>
        <v>0</v>
      </c>
      <c r="T175" s="51">
        <f t="shared" si="98"/>
        <v>0</v>
      </c>
      <c r="U175" s="51">
        <f t="shared" si="99"/>
        <v>0</v>
      </c>
      <c r="V175" s="51" t="str">
        <f t="shared" si="100"/>
        <v/>
      </c>
      <c r="W175" s="51" t="str">
        <f t="shared" si="101"/>
        <v/>
      </c>
      <c r="X175" s="51" t="str">
        <f t="shared" si="102"/>
        <v/>
      </c>
      <c r="Y175" s="51" t="str">
        <f t="shared" si="103"/>
        <v/>
      </c>
      <c r="Z175" s="51" t="str">
        <f t="shared" si="104"/>
        <v/>
      </c>
      <c r="AA175" s="51" t="str">
        <f t="shared" si="105"/>
        <v/>
      </c>
      <c r="AB175" s="51" t="str">
        <f t="shared" si="106"/>
        <v/>
      </c>
      <c r="AC175" s="51" t="str">
        <f t="shared" si="107"/>
        <v/>
      </c>
      <c r="AD175" s="51" t="str">
        <f t="shared" si="108"/>
        <v/>
      </c>
      <c r="AE175" s="51" t="str">
        <f t="shared" si="109"/>
        <v/>
      </c>
      <c r="AF175" s="51" t="str">
        <f t="shared" si="110"/>
        <v/>
      </c>
      <c r="AG175" s="51" t="str">
        <f t="shared" si="111"/>
        <v/>
      </c>
      <c r="AI175" s="67">
        <f t="shared" si="112"/>
        <v>145</v>
      </c>
    </row>
    <row r="176" spans="1:35" ht="20.25" customHeight="1" x14ac:dyDescent="0.15">
      <c r="O176" s="50"/>
      <c r="P176" s="66">
        <f t="shared" si="94"/>
        <v>0</v>
      </c>
      <c r="Q176" s="66">
        <f t="shared" si="95"/>
        <v>0</v>
      </c>
      <c r="R176" s="66">
        <f t="shared" si="96"/>
        <v>0</v>
      </c>
      <c r="S176" s="66">
        <f t="shared" si="97"/>
        <v>0</v>
      </c>
      <c r="T176" s="51">
        <f t="shared" si="98"/>
        <v>0</v>
      </c>
      <c r="U176" s="51">
        <f t="shared" si="99"/>
        <v>0</v>
      </c>
      <c r="V176" s="51" t="str">
        <f t="shared" si="100"/>
        <v/>
      </c>
      <c r="W176" s="51" t="str">
        <f t="shared" si="101"/>
        <v/>
      </c>
      <c r="X176" s="51" t="str">
        <f t="shared" si="102"/>
        <v/>
      </c>
      <c r="Y176" s="51" t="str">
        <f t="shared" si="103"/>
        <v/>
      </c>
      <c r="Z176" s="51" t="str">
        <f t="shared" si="104"/>
        <v/>
      </c>
      <c r="AA176" s="51" t="str">
        <f t="shared" si="105"/>
        <v/>
      </c>
      <c r="AB176" s="51" t="str">
        <f t="shared" si="106"/>
        <v/>
      </c>
      <c r="AC176" s="51" t="str">
        <f t="shared" si="107"/>
        <v/>
      </c>
      <c r="AD176" s="51" t="str">
        <f t="shared" si="108"/>
        <v/>
      </c>
      <c r="AE176" s="51" t="str">
        <f t="shared" si="109"/>
        <v/>
      </c>
      <c r="AF176" s="51" t="str">
        <f t="shared" si="110"/>
        <v/>
      </c>
      <c r="AG176" s="51" t="str">
        <f t="shared" si="111"/>
        <v/>
      </c>
      <c r="AI176" s="67">
        <f t="shared" si="112"/>
        <v>146</v>
      </c>
    </row>
    <row r="177" spans="15:35" ht="20.25" customHeight="1" x14ac:dyDescent="0.15">
      <c r="O177" s="50"/>
      <c r="P177" s="66">
        <f t="shared" si="94"/>
        <v>0</v>
      </c>
      <c r="Q177" s="66">
        <f t="shared" si="95"/>
        <v>0</v>
      </c>
      <c r="R177" s="66">
        <f t="shared" si="96"/>
        <v>0</v>
      </c>
      <c r="S177" s="66">
        <f t="shared" si="97"/>
        <v>0</v>
      </c>
      <c r="T177" s="51">
        <f t="shared" si="98"/>
        <v>0</v>
      </c>
      <c r="U177" s="51">
        <f t="shared" si="99"/>
        <v>0</v>
      </c>
      <c r="V177" s="51" t="str">
        <f t="shared" si="100"/>
        <v/>
      </c>
      <c r="W177" s="51" t="str">
        <f t="shared" si="101"/>
        <v/>
      </c>
      <c r="X177" s="51" t="str">
        <f t="shared" si="102"/>
        <v/>
      </c>
      <c r="Y177" s="51" t="str">
        <f t="shared" si="103"/>
        <v/>
      </c>
      <c r="Z177" s="51" t="str">
        <f t="shared" si="104"/>
        <v/>
      </c>
      <c r="AA177" s="51" t="str">
        <f t="shared" si="105"/>
        <v/>
      </c>
      <c r="AB177" s="51" t="str">
        <f t="shared" si="106"/>
        <v/>
      </c>
      <c r="AC177" s="51" t="str">
        <f t="shared" si="107"/>
        <v/>
      </c>
      <c r="AD177" s="51" t="str">
        <f t="shared" si="108"/>
        <v/>
      </c>
      <c r="AE177" s="51" t="str">
        <f t="shared" si="109"/>
        <v/>
      </c>
      <c r="AF177" s="51" t="str">
        <f t="shared" si="110"/>
        <v/>
      </c>
      <c r="AG177" s="51" t="str">
        <f t="shared" si="111"/>
        <v/>
      </c>
      <c r="AI177" s="67">
        <f t="shared" si="112"/>
        <v>147</v>
      </c>
    </row>
    <row r="178" spans="15:35" ht="20.25" customHeight="1" x14ac:dyDescent="0.15">
      <c r="O178" s="50"/>
      <c r="P178" s="66">
        <f t="shared" si="94"/>
        <v>0</v>
      </c>
      <c r="Q178" s="66">
        <f t="shared" si="95"/>
        <v>0</v>
      </c>
      <c r="R178" s="66">
        <f t="shared" si="96"/>
        <v>0</v>
      </c>
      <c r="S178" s="66">
        <f t="shared" si="97"/>
        <v>0</v>
      </c>
      <c r="T178" s="51">
        <f t="shared" si="98"/>
        <v>0</v>
      </c>
      <c r="U178" s="51">
        <f t="shared" si="99"/>
        <v>0</v>
      </c>
      <c r="V178" s="51" t="str">
        <f t="shared" si="100"/>
        <v/>
      </c>
      <c r="W178" s="51" t="str">
        <f t="shared" si="101"/>
        <v/>
      </c>
      <c r="X178" s="51" t="str">
        <f t="shared" si="102"/>
        <v/>
      </c>
      <c r="Y178" s="51" t="str">
        <f t="shared" si="103"/>
        <v/>
      </c>
      <c r="Z178" s="51" t="str">
        <f t="shared" si="104"/>
        <v/>
      </c>
      <c r="AA178" s="51" t="str">
        <f t="shared" si="105"/>
        <v/>
      </c>
      <c r="AB178" s="51" t="str">
        <f t="shared" si="106"/>
        <v/>
      </c>
      <c r="AC178" s="51" t="str">
        <f t="shared" si="107"/>
        <v/>
      </c>
      <c r="AD178" s="51" t="str">
        <f t="shared" si="108"/>
        <v/>
      </c>
      <c r="AE178" s="51" t="str">
        <f t="shared" si="109"/>
        <v/>
      </c>
      <c r="AF178" s="51" t="str">
        <f t="shared" si="110"/>
        <v/>
      </c>
      <c r="AG178" s="51" t="str">
        <f t="shared" si="111"/>
        <v/>
      </c>
      <c r="AI178" s="67">
        <f t="shared" si="112"/>
        <v>148</v>
      </c>
    </row>
    <row r="179" spans="15:35" ht="20.25" customHeight="1" x14ac:dyDescent="0.15">
      <c r="O179" s="50"/>
      <c r="P179" s="66">
        <f t="shared" si="94"/>
        <v>0</v>
      </c>
      <c r="Q179" s="66">
        <f t="shared" si="95"/>
        <v>0</v>
      </c>
      <c r="R179" s="66">
        <f t="shared" si="96"/>
        <v>0</v>
      </c>
      <c r="S179" s="66">
        <f t="shared" si="97"/>
        <v>0</v>
      </c>
      <c r="T179" s="51">
        <f t="shared" si="98"/>
        <v>0</v>
      </c>
      <c r="U179" s="51">
        <f t="shared" si="99"/>
        <v>0</v>
      </c>
      <c r="V179" s="51" t="str">
        <f t="shared" si="100"/>
        <v/>
      </c>
      <c r="W179" s="51" t="str">
        <f t="shared" si="101"/>
        <v/>
      </c>
      <c r="X179" s="51" t="str">
        <f t="shared" si="102"/>
        <v/>
      </c>
      <c r="Y179" s="51" t="str">
        <f t="shared" si="103"/>
        <v/>
      </c>
      <c r="Z179" s="51" t="str">
        <f t="shared" si="104"/>
        <v/>
      </c>
      <c r="AA179" s="51" t="str">
        <f t="shared" si="105"/>
        <v/>
      </c>
      <c r="AB179" s="51" t="str">
        <f t="shared" si="106"/>
        <v/>
      </c>
      <c r="AC179" s="51" t="str">
        <f t="shared" si="107"/>
        <v/>
      </c>
      <c r="AD179" s="51" t="str">
        <f t="shared" si="108"/>
        <v/>
      </c>
      <c r="AE179" s="51" t="str">
        <f t="shared" si="109"/>
        <v/>
      </c>
      <c r="AF179" s="51" t="str">
        <f t="shared" si="110"/>
        <v/>
      </c>
      <c r="AG179" s="51" t="str">
        <f t="shared" si="111"/>
        <v/>
      </c>
      <c r="AI179" s="67">
        <f t="shared" si="112"/>
        <v>149</v>
      </c>
    </row>
    <row r="180" spans="15:35" ht="20.25" customHeight="1" x14ac:dyDescent="0.15">
      <c r="O180" s="50"/>
      <c r="P180" s="66">
        <f t="shared" si="94"/>
        <v>0</v>
      </c>
      <c r="Q180" s="66">
        <f t="shared" si="95"/>
        <v>0</v>
      </c>
      <c r="R180" s="66">
        <f t="shared" si="96"/>
        <v>0</v>
      </c>
      <c r="S180" s="66">
        <f t="shared" si="97"/>
        <v>0</v>
      </c>
      <c r="T180" s="51">
        <f t="shared" si="98"/>
        <v>0</v>
      </c>
      <c r="U180" s="51">
        <f t="shared" si="99"/>
        <v>0</v>
      </c>
      <c r="V180" s="51" t="str">
        <f t="shared" si="100"/>
        <v/>
      </c>
      <c r="W180" s="51" t="str">
        <f t="shared" si="101"/>
        <v/>
      </c>
      <c r="X180" s="51" t="str">
        <f t="shared" si="102"/>
        <v/>
      </c>
      <c r="Y180" s="51" t="str">
        <f t="shared" si="103"/>
        <v/>
      </c>
      <c r="Z180" s="51" t="str">
        <f t="shared" si="104"/>
        <v/>
      </c>
      <c r="AA180" s="51" t="str">
        <f t="shared" si="105"/>
        <v/>
      </c>
      <c r="AB180" s="51" t="str">
        <f t="shared" si="106"/>
        <v/>
      </c>
      <c r="AC180" s="51" t="str">
        <f t="shared" si="107"/>
        <v/>
      </c>
      <c r="AD180" s="51" t="str">
        <f t="shared" si="108"/>
        <v/>
      </c>
      <c r="AE180" s="51" t="str">
        <f t="shared" si="109"/>
        <v/>
      </c>
      <c r="AF180" s="51" t="str">
        <f t="shared" si="110"/>
        <v/>
      </c>
      <c r="AG180" s="51" t="str">
        <f t="shared" si="111"/>
        <v/>
      </c>
      <c r="AI180" s="67">
        <f t="shared" si="112"/>
        <v>150</v>
      </c>
    </row>
    <row r="181" spans="15:35" ht="20.25" customHeight="1" x14ac:dyDescent="0.15"/>
    <row r="182" spans="15:35" ht="20.25" customHeight="1" x14ac:dyDescent="0.15"/>
  </sheetData>
  <sheetProtection selectLockedCells="1"/>
  <protectedRanges>
    <protectedRange password="8B2F" sqref="F1 I1 I3 K3 D6:G6 K6:M9 E12:E17 E11:H11 A6 J7 E22:N171" name="範囲1"/>
  </protectedRanges>
  <mergeCells count="44">
    <mergeCell ref="A8:B8"/>
    <mergeCell ref="A9:B10"/>
    <mergeCell ref="K5:M5"/>
    <mergeCell ref="D5:F5"/>
    <mergeCell ref="A5:C5"/>
    <mergeCell ref="D6:F6"/>
    <mergeCell ref="A6:C6"/>
    <mergeCell ref="I9:I10"/>
    <mergeCell ref="C8:E8"/>
    <mergeCell ref="F8:I8"/>
    <mergeCell ref="F9:H10"/>
    <mergeCell ref="J1:M1"/>
    <mergeCell ref="G3:H3"/>
    <mergeCell ref="K6:M6"/>
    <mergeCell ref="K7:M7"/>
    <mergeCell ref="K8:M8"/>
    <mergeCell ref="C1:I1"/>
    <mergeCell ref="A20:A21"/>
    <mergeCell ref="B20:B21"/>
    <mergeCell ref="B15:B17"/>
    <mergeCell ref="K9:M9"/>
    <mergeCell ref="F16:G16"/>
    <mergeCell ref="C13:D13"/>
    <mergeCell ref="C12:D12"/>
    <mergeCell ref="I12:I14"/>
    <mergeCell ref="F15:G15"/>
    <mergeCell ref="F14:G14"/>
    <mergeCell ref="F13:G13"/>
    <mergeCell ref="F12:G12"/>
    <mergeCell ref="B12:B14"/>
    <mergeCell ref="AK19:AM19"/>
    <mergeCell ref="C17:D17"/>
    <mergeCell ref="J12:J14"/>
    <mergeCell ref="J20:M20"/>
    <mergeCell ref="E20:H20"/>
    <mergeCell ref="C20:C21"/>
    <mergeCell ref="J15:J17"/>
    <mergeCell ref="I15:I17"/>
    <mergeCell ref="F17:G17"/>
    <mergeCell ref="B19:I19"/>
    <mergeCell ref="D20:D21"/>
    <mergeCell ref="C16:D16"/>
    <mergeCell ref="C15:D15"/>
    <mergeCell ref="C14:D14"/>
  </mergeCells>
  <phoneticPr fontId="1"/>
  <conditionalFormatting sqref="AI31:AI180">
    <cfRule type="cellIs" dxfId="12" priority="7" stopIfTrue="1" operator="equal">
      <formula>"×"</formula>
    </cfRule>
  </conditionalFormatting>
  <conditionalFormatting sqref="A22:A31 A41:A171">
    <cfRule type="cellIs" dxfId="11" priority="6" stopIfTrue="1" operator="notEqual">
      <formula>AI31</formula>
    </cfRule>
  </conditionalFormatting>
  <conditionalFormatting sqref="J22:J31 J41:J171">
    <cfRule type="cellIs" dxfId="10" priority="5" stopIfTrue="1" operator="notBetween">
      <formula>$Z31</formula>
      <formula>$AA31</formula>
    </cfRule>
  </conditionalFormatting>
  <conditionalFormatting sqref="K22:K31 K41:K171">
    <cfRule type="cellIs" dxfId="9" priority="4" stopIfTrue="1" operator="notBetween">
      <formula>$AB31</formula>
      <formula>$AC31</formula>
    </cfRule>
  </conditionalFormatting>
  <conditionalFormatting sqref="L22:L31 L41:L171">
    <cfRule type="cellIs" dxfId="8" priority="3" stopIfTrue="1" operator="notBetween">
      <formula>$AD31</formula>
      <formula>$AE31</formula>
    </cfRule>
  </conditionalFormatting>
  <conditionalFormatting sqref="M22:M31 M41:M171">
    <cfRule type="cellIs" dxfId="7" priority="2" stopIfTrue="1" operator="notBetween">
      <formula>$AF31</formula>
      <formula>$AG31</formula>
    </cfRule>
  </conditionalFormatting>
  <conditionalFormatting sqref="I18:K18">
    <cfRule type="expression" dxfId="6" priority="9" stopIfTrue="1">
      <formula>$K$18="×"</formula>
    </cfRule>
  </conditionalFormatting>
  <conditionalFormatting sqref="A32:A40">
    <cfRule type="cellIs" dxfId="5" priority="12" stopIfTrue="1" operator="notEqual">
      <formula>AI41</formula>
    </cfRule>
  </conditionalFormatting>
  <conditionalFormatting sqref="J32:J40">
    <cfRule type="cellIs" dxfId="4" priority="15" stopIfTrue="1" operator="notBetween">
      <formula>$Z41</formula>
      <formula>$AA41</formula>
    </cfRule>
  </conditionalFormatting>
  <conditionalFormatting sqref="K32:K40">
    <cfRule type="cellIs" dxfId="3" priority="18" stopIfTrue="1" operator="notBetween">
      <formula>$AB41</formula>
      <formula>$AC41</formula>
    </cfRule>
  </conditionalFormatting>
  <conditionalFormatting sqref="L32:L40">
    <cfRule type="cellIs" dxfId="2" priority="21" stopIfTrue="1" operator="notBetween">
      <formula>$AD41</formula>
      <formula>$AE41</formula>
    </cfRule>
  </conditionalFormatting>
  <conditionalFormatting sqref="M32:M40">
    <cfRule type="cellIs" dxfId="1" priority="24" stopIfTrue="1" operator="notBetween">
      <formula>$AF41</formula>
      <formula>$AG41</formula>
    </cfRule>
  </conditionalFormatting>
  <pageMargins left="0.5" right="0.5" top="0.39370078740157499" bottom="0" header="0.31496062992126" footer="0.31496062992126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2"/>
  <sheetViews>
    <sheetView topLeftCell="D1" zoomScale="70" zoomScaleNormal="70" workbookViewId="0">
      <selection activeCell="Q7" sqref="Q7"/>
    </sheetView>
  </sheetViews>
  <sheetFormatPr defaultColWidth="11" defaultRowHeight="13.5" x14ac:dyDescent="0.15"/>
  <cols>
    <col min="1" max="2" width="3.5" hidden="1" customWidth="1"/>
    <col min="3" max="3" width="5.125" hidden="1" customWidth="1"/>
    <col min="4" max="4" width="3.5" bestFit="1" customWidth="1"/>
    <col min="5" max="6" width="9.5" bestFit="1" customWidth="1"/>
    <col min="7" max="7" width="18.375" bestFit="1" customWidth="1"/>
    <col min="8" max="8" width="7.5" bestFit="1" customWidth="1"/>
    <col min="9" max="9" width="5.5" bestFit="1" customWidth="1"/>
    <col min="10" max="14" width="7.5" bestFit="1" customWidth="1"/>
    <col min="15" max="18" width="11.625" bestFit="1" customWidth="1"/>
    <col min="19" max="21" width="9.5" bestFit="1" customWidth="1"/>
    <col min="22" max="25" width="3.5" customWidth="1"/>
    <col min="26" max="26" width="2.875" customWidth="1"/>
    <col min="27" max="27" width="4" bestFit="1" customWidth="1"/>
    <col min="28" max="34" width="8.875" customWidth="1"/>
    <col min="35" max="35" width="15.875" bestFit="1" customWidth="1"/>
    <col min="36" max="256" width="8.875" customWidth="1"/>
  </cols>
  <sheetData>
    <row r="1" spans="1:38" s="1" customFormat="1" ht="20.25" customHeight="1" x14ac:dyDescent="0.15">
      <c r="A1" s="1" t="s">
        <v>91</v>
      </c>
      <c r="B1" s="1" t="s">
        <v>92</v>
      </c>
      <c r="C1" s="1" t="s">
        <v>93</v>
      </c>
      <c r="D1" s="17" t="s">
        <v>12</v>
      </c>
      <c r="E1" s="17" t="s">
        <v>13</v>
      </c>
      <c r="F1" s="17" t="s">
        <v>14</v>
      </c>
      <c r="G1" s="17" t="s">
        <v>15</v>
      </c>
      <c r="H1" s="17" t="s">
        <v>16</v>
      </c>
      <c r="I1" s="17" t="s">
        <v>17</v>
      </c>
      <c r="J1" s="18" t="s">
        <v>19</v>
      </c>
      <c r="K1" s="18" t="s">
        <v>20</v>
      </c>
      <c r="L1" s="18" t="s">
        <v>21</v>
      </c>
      <c r="M1" s="18" t="s">
        <v>22</v>
      </c>
      <c r="N1" s="19" t="s">
        <v>94</v>
      </c>
      <c r="O1" s="20" t="s">
        <v>23</v>
      </c>
      <c r="P1" s="20" t="s">
        <v>24</v>
      </c>
      <c r="Q1" s="20" t="s">
        <v>25</v>
      </c>
      <c r="R1" s="21" t="s">
        <v>26</v>
      </c>
      <c r="S1" s="20" t="s">
        <v>27</v>
      </c>
      <c r="T1" s="20" t="s">
        <v>95</v>
      </c>
      <c r="U1" s="20" t="s">
        <v>115</v>
      </c>
      <c r="V1" t="s">
        <v>96</v>
      </c>
      <c r="W1"/>
      <c r="X1"/>
      <c r="Y1"/>
    </row>
    <row r="2" spans="1:38" ht="14.25" x14ac:dyDescent="0.15">
      <c r="A2">
        <f>COUNTIF($D$2:D2,"1")</f>
        <v>0</v>
      </c>
      <c r="B2">
        <f>COUNTIF($D$2:D2,"2")</f>
        <v>0</v>
      </c>
      <c r="C2" t="str">
        <f>IF(D2="","",IF(D2=1,A2,B2))</f>
        <v/>
      </c>
      <c r="D2" s="4" t="str">
        <f>IF(基本データ入力!J2="","",基本データ入力!J2)</f>
        <v/>
      </c>
      <c r="E2" s="4" t="str">
        <f>IF(基本データ入力!C2="","",基本データ入力!C2)</f>
        <v/>
      </c>
      <c r="F2" s="4" t="str">
        <f>IF(基本データ入力!D2="","",基本データ入力!$A$2)</f>
        <v/>
      </c>
      <c r="G2" s="4" t="str">
        <f>IF(基本データ入力!D2="","",TRIM(基本データ入力!D2)&amp;"  "&amp;TRIM(基本データ入力!E2))</f>
        <v/>
      </c>
      <c r="H2" s="4" t="str">
        <f>IF(基本データ入力!D2="","",TRIM(基本データ入力!$A$5))</f>
        <v/>
      </c>
      <c r="I2" s="4" t="str">
        <f>IF(基本データ入力!K2="","",基本データ入力!K2)</f>
        <v/>
      </c>
      <c r="J2" s="6" t="str">
        <f>IF(一覧表!E22="","",一覧表!E22)</f>
        <v/>
      </c>
      <c r="K2" s="5" t="str">
        <f>IF(一覧表!F22="","",一覧表!F22)</f>
        <v/>
      </c>
      <c r="L2" s="5" t="str">
        <f>IF(一覧表!G22="","",一覧表!G22)</f>
        <v/>
      </c>
      <c r="M2" s="7" t="str">
        <f>IF(一覧表!H22="","",一覧表!H22)</f>
        <v/>
      </c>
      <c r="N2" s="8" t="str">
        <f>IF(一覧表!I22="","",一覧表!I22)</f>
        <v/>
      </c>
      <c r="O2" s="9" t="str">
        <f>IF(一覧表!J22="","",一覧表!J22)</f>
        <v/>
      </c>
      <c r="P2" s="5" t="str">
        <f>IF(一覧表!K22="","",一覧表!K22)</f>
        <v/>
      </c>
      <c r="Q2" s="5" t="str">
        <f>IF(一覧表!L22="","",一覧表!L22)</f>
        <v/>
      </c>
      <c r="R2" s="5" t="str">
        <f>IF(一覧表!M22="","",一覧表!M22)</f>
        <v/>
      </c>
      <c r="S2" s="10" t="str">
        <f>IF(一覧表!N22="","",一覧表!N22)</f>
        <v/>
      </c>
      <c r="T2" s="4" t="str">
        <f>IF(基本データ入力!D2="","",TRIM(基本データ入力!F2)&amp;" "&amp;TRIM(基本データ入力!G2))</f>
        <v/>
      </c>
      <c r="U2" s="4" t="str">
        <f>IF(基本データ入力!E2="","",TRIM(基本データ入力!H2)&amp;" "&amp;TRIM(基本データ入力!I2)&amp;"("&amp;RIGHTB(基本データ入力!L2,2)&amp;")")</f>
        <v/>
      </c>
      <c r="V2" s="22" t="str">
        <f>IF(一覧表!K6="","",一覧表!K6)</f>
        <v/>
      </c>
      <c r="W2" s="22" t="str">
        <f>IF(一覧表!K7="","",一覧表!K7)</f>
        <v/>
      </c>
      <c r="X2" s="22" t="str">
        <f>IF(一覧表!K8="","",一覧表!K8)</f>
        <v/>
      </c>
      <c r="Y2" s="22" t="str">
        <f>IF(一覧表!K9="","",一覧表!K9)</f>
        <v/>
      </c>
      <c r="Z2" t="str">
        <f t="shared" ref="Z2:Z65" si="0">IF(N2="","",N2+D2*10000)</f>
        <v/>
      </c>
      <c r="AA2" s="22"/>
      <c r="AB2" s="22" t="s">
        <v>97</v>
      </c>
      <c r="AC2" s="22">
        <v>0</v>
      </c>
      <c r="AD2" s="22">
        <v>1</v>
      </c>
      <c r="AE2" s="22">
        <v>2</v>
      </c>
      <c r="AF2" s="22">
        <v>3</v>
      </c>
      <c r="AG2" s="22">
        <v>4</v>
      </c>
      <c r="AK2" s="22" t="s">
        <v>69</v>
      </c>
      <c r="AL2" s="22" t="s">
        <v>70</v>
      </c>
    </row>
    <row r="3" spans="1:38" ht="14.25" x14ac:dyDescent="0.15">
      <c r="A3">
        <f>COUNTIF($D$2:D3,"1")</f>
        <v>0</v>
      </c>
      <c r="B3">
        <f>COUNTIF($D$2:D3,"2")</f>
        <v>0</v>
      </c>
      <c r="C3" t="str">
        <f t="shared" ref="C3:C66" si="1">IF(D3="","",IF(D3=1,A3,B3))</f>
        <v/>
      </c>
      <c r="D3" s="4" t="str">
        <f>IF(基本データ入力!J3="","",基本データ入力!J3)</f>
        <v/>
      </c>
      <c r="E3" s="4" t="str">
        <f>IF(基本データ入力!C3="","",基本データ入力!C3)</f>
        <v/>
      </c>
      <c r="F3" s="4" t="str">
        <f>IF(基本データ入力!D3="","",基本データ入力!$A$2)</f>
        <v/>
      </c>
      <c r="G3" s="4" t="str">
        <f>IF(基本データ入力!D3="","",TRIM(基本データ入力!D3)&amp;"  "&amp;TRIM(基本データ入力!E3))</f>
        <v/>
      </c>
      <c r="H3" s="4" t="str">
        <f>IF(基本データ入力!D3="","",TRIM(基本データ入力!$A$5))</f>
        <v/>
      </c>
      <c r="I3" s="4" t="str">
        <f>IF(基本データ入力!K3="","",基本データ入力!K3)</f>
        <v/>
      </c>
      <c r="J3" s="6" t="str">
        <f>IF(一覧表!E23="","",一覧表!E23)</f>
        <v/>
      </c>
      <c r="K3" s="5" t="str">
        <f>IF(一覧表!F23="","",一覧表!F23)</f>
        <v/>
      </c>
      <c r="L3" s="5" t="str">
        <f>IF(一覧表!G23="","",一覧表!G23)</f>
        <v/>
      </c>
      <c r="M3" s="7" t="str">
        <f>IF(一覧表!H23="","",一覧表!H23)</f>
        <v/>
      </c>
      <c r="N3" s="8" t="str">
        <f>IF(一覧表!I23="","",一覧表!I23)</f>
        <v/>
      </c>
      <c r="O3" s="9" t="str">
        <f>IF(一覧表!J23="","",一覧表!J23)</f>
        <v/>
      </c>
      <c r="P3" s="5" t="str">
        <f>IF(一覧表!K23="","",一覧表!K23)</f>
        <v/>
      </c>
      <c r="Q3" s="5" t="str">
        <f>IF(一覧表!L23="","",一覧表!L23)</f>
        <v/>
      </c>
      <c r="R3" s="5" t="str">
        <f>IF(一覧表!M23="","",一覧表!M23)</f>
        <v/>
      </c>
      <c r="S3" s="10" t="str">
        <f>IF(一覧表!N23="","",一覧表!N23)</f>
        <v/>
      </c>
      <c r="T3" s="4" t="str">
        <f>IF(基本データ入力!D3="","",TRIM(基本データ入力!F3)&amp;" "&amp;TRIM(基本データ入力!G3))</f>
        <v/>
      </c>
      <c r="U3" s="4" t="str">
        <f>IF(基本データ入力!E3="","",TRIM(基本データ入力!H3)&amp;" "&amp;TRIM(基本データ入力!I3)&amp;"("&amp;RIGHTB(基本データ入力!L3,2)&amp;")")</f>
        <v/>
      </c>
      <c r="Z3" t="str">
        <f t="shared" si="0"/>
        <v/>
      </c>
      <c r="AA3" s="201" t="s">
        <v>69</v>
      </c>
      <c r="AB3" s="22">
        <v>1</v>
      </c>
      <c r="AC3" s="22">
        <f t="shared" ref="AC3:AG8" si="2">COUNTIF($Z$2:$Z$152,AC$2*1000+430+$AB3+10000)</f>
        <v>0</v>
      </c>
      <c r="AD3" s="22">
        <f t="shared" si="2"/>
        <v>0</v>
      </c>
      <c r="AE3" s="22">
        <f t="shared" si="2"/>
        <v>0</v>
      </c>
      <c r="AF3" s="22">
        <f t="shared" si="2"/>
        <v>0</v>
      </c>
      <c r="AG3" s="22">
        <f t="shared" si="2"/>
        <v>0</v>
      </c>
      <c r="AI3" s="3" t="s">
        <v>35</v>
      </c>
      <c r="AJ3" s="3"/>
      <c r="AK3" s="23">
        <v>1</v>
      </c>
      <c r="AL3" s="23">
        <v>1</v>
      </c>
    </row>
    <row r="4" spans="1:38" ht="14.25" x14ac:dyDescent="0.15">
      <c r="A4">
        <f>COUNTIF($D$2:D4,"1")</f>
        <v>0</v>
      </c>
      <c r="B4">
        <f>COUNTIF($D$2:D4,"2")</f>
        <v>0</v>
      </c>
      <c r="C4" t="str">
        <f t="shared" si="1"/>
        <v/>
      </c>
      <c r="D4" s="4" t="str">
        <f>IF(基本データ入力!J4="","",基本データ入力!J4)</f>
        <v/>
      </c>
      <c r="E4" s="4" t="str">
        <f>IF(基本データ入力!C4="","",基本データ入力!C4)</f>
        <v/>
      </c>
      <c r="F4" s="4" t="str">
        <f>IF(基本データ入力!D4="","",基本データ入力!$A$2)</f>
        <v/>
      </c>
      <c r="G4" s="4" t="str">
        <f>IF(基本データ入力!D4="","",TRIM(基本データ入力!D4)&amp;"  "&amp;TRIM(基本データ入力!E4))</f>
        <v/>
      </c>
      <c r="H4" s="4" t="str">
        <f>IF(基本データ入力!D4="","",TRIM(基本データ入力!$A$5))</f>
        <v/>
      </c>
      <c r="I4" s="4" t="str">
        <f>IF(基本データ入力!K4="","",基本データ入力!K4)</f>
        <v/>
      </c>
      <c r="J4" s="6" t="str">
        <f>IF(一覧表!E24="","",一覧表!E24)</f>
        <v/>
      </c>
      <c r="K4" s="5" t="str">
        <f>IF(一覧表!F24="","",一覧表!F24)</f>
        <v/>
      </c>
      <c r="L4" s="5" t="str">
        <f>IF(一覧表!G24="","",一覧表!G24)</f>
        <v/>
      </c>
      <c r="M4" s="7" t="str">
        <f>IF(一覧表!H24="","",一覧表!H24)</f>
        <v/>
      </c>
      <c r="N4" s="8" t="str">
        <f>IF(一覧表!I24="","",一覧表!I24)</f>
        <v/>
      </c>
      <c r="O4" s="9" t="str">
        <f>IF(一覧表!J24="","",一覧表!J24)</f>
        <v/>
      </c>
      <c r="P4" s="5" t="str">
        <f>IF(一覧表!K24="","",一覧表!K24)</f>
        <v/>
      </c>
      <c r="Q4" s="5" t="str">
        <f>IF(一覧表!L24="","",一覧表!L24)</f>
        <v/>
      </c>
      <c r="R4" s="5" t="str">
        <f>IF(一覧表!M24="","",一覧表!M24)</f>
        <v/>
      </c>
      <c r="S4" s="10" t="str">
        <f>IF(一覧表!N24="","",一覧表!N24)</f>
        <v/>
      </c>
      <c r="T4" s="4" t="str">
        <f>IF(基本データ入力!D4="","",TRIM(基本データ入力!F4)&amp;" "&amp;TRIM(基本データ入力!G4))</f>
        <v/>
      </c>
      <c r="U4" s="4" t="str">
        <f>IF(基本データ入力!E4="","",TRIM(基本データ入力!H4)&amp;" "&amp;TRIM(基本データ入力!I4)&amp;"("&amp;RIGHTB(基本データ入力!L4,2)&amp;")")</f>
        <v/>
      </c>
      <c r="Z4" t="str">
        <f t="shared" si="0"/>
        <v/>
      </c>
      <c r="AA4" s="201"/>
      <c r="AB4" s="22">
        <v>2</v>
      </c>
      <c r="AC4" s="22">
        <f t="shared" si="2"/>
        <v>0</v>
      </c>
      <c r="AD4" s="22">
        <f t="shared" si="2"/>
        <v>0</v>
      </c>
      <c r="AE4" s="22">
        <f t="shared" si="2"/>
        <v>0</v>
      </c>
      <c r="AF4" s="22">
        <f t="shared" si="2"/>
        <v>0</v>
      </c>
      <c r="AG4" s="22">
        <f t="shared" si="2"/>
        <v>0</v>
      </c>
      <c r="AI4" s="3" t="s">
        <v>36</v>
      </c>
      <c r="AJ4" s="3"/>
      <c r="AK4" s="23">
        <v>2</v>
      </c>
      <c r="AL4" s="23">
        <v>2</v>
      </c>
    </row>
    <row r="5" spans="1:38" ht="14.25" x14ac:dyDescent="0.15">
      <c r="A5">
        <f>COUNTIF($D$2:D5,"1")</f>
        <v>0</v>
      </c>
      <c r="B5">
        <f>COUNTIF($D$2:D5,"2")</f>
        <v>0</v>
      </c>
      <c r="C5" t="str">
        <f t="shared" si="1"/>
        <v/>
      </c>
      <c r="D5" s="4" t="str">
        <f>IF(基本データ入力!J5="","",基本データ入力!J5)</f>
        <v/>
      </c>
      <c r="E5" s="4" t="str">
        <f>IF(基本データ入力!C5="","",基本データ入力!C5)</f>
        <v/>
      </c>
      <c r="F5" s="4" t="str">
        <f>IF(基本データ入力!D5="","",基本データ入力!$A$2)</f>
        <v/>
      </c>
      <c r="G5" s="4" t="str">
        <f>IF(基本データ入力!D5="","",TRIM(基本データ入力!D5)&amp;"  "&amp;TRIM(基本データ入力!E5))</f>
        <v/>
      </c>
      <c r="H5" s="4" t="str">
        <f>IF(基本データ入力!D5="","",TRIM(基本データ入力!$A$5))</f>
        <v/>
      </c>
      <c r="I5" s="4" t="str">
        <f>IF(基本データ入力!K5="","",基本データ入力!K5)</f>
        <v/>
      </c>
      <c r="J5" s="6" t="str">
        <f>IF(一覧表!E25="","",一覧表!E25)</f>
        <v/>
      </c>
      <c r="K5" s="5" t="str">
        <f>IF(一覧表!F25="","",一覧表!F25)</f>
        <v/>
      </c>
      <c r="L5" s="5" t="str">
        <f>IF(一覧表!G25="","",一覧表!G25)</f>
        <v/>
      </c>
      <c r="M5" s="7" t="str">
        <f>IF(一覧表!H25="","",一覧表!H25)</f>
        <v/>
      </c>
      <c r="N5" s="8" t="str">
        <f>IF(一覧表!I25="","",一覧表!I25)</f>
        <v/>
      </c>
      <c r="O5" s="9" t="str">
        <f>IF(一覧表!J25="","",一覧表!J25)</f>
        <v/>
      </c>
      <c r="P5" s="5" t="str">
        <f>IF(一覧表!K25="","",一覧表!K25)</f>
        <v/>
      </c>
      <c r="Q5" s="5" t="str">
        <f>IF(一覧表!L25="","",一覧表!L25)</f>
        <v/>
      </c>
      <c r="R5" s="5" t="str">
        <f>IF(一覧表!M25="","",一覧表!M25)</f>
        <v/>
      </c>
      <c r="S5" s="10" t="str">
        <f>IF(一覧表!N25="","",一覧表!N25)</f>
        <v/>
      </c>
      <c r="T5" s="4" t="str">
        <f>IF(基本データ入力!D5="","",TRIM(基本データ入力!F5)&amp;" "&amp;TRIM(基本データ入力!G5))</f>
        <v/>
      </c>
      <c r="U5" s="4" t="str">
        <f>IF(基本データ入力!E5="","",TRIM(基本データ入力!H5)&amp;" "&amp;TRIM(基本データ入力!I5)&amp;"("&amp;RIGHTB(基本データ入力!L5,2)&amp;")")</f>
        <v/>
      </c>
      <c r="Z5" t="str">
        <f t="shared" si="0"/>
        <v/>
      </c>
      <c r="AA5" s="201"/>
      <c r="AB5" s="22">
        <v>3</v>
      </c>
      <c r="AC5" s="22">
        <f t="shared" si="2"/>
        <v>0</v>
      </c>
      <c r="AD5" s="22">
        <f t="shared" si="2"/>
        <v>0</v>
      </c>
      <c r="AE5" s="22">
        <f t="shared" si="2"/>
        <v>0</v>
      </c>
      <c r="AF5" s="22">
        <f t="shared" si="2"/>
        <v>0</v>
      </c>
      <c r="AG5" s="22">
        <f t="shared" si="2"/>
        <v>0</v>
      </c>
      <c r="AI5" s="3" t="s">
        <v>37</v>
      </c>
      <c r="AJ5" s="3"/>
      <c r="AK5" s="23">
        <v>4</v>
      </c>
      <c r="AL5" s="23">
        <v>4</v>
      </c>
    </row>
    <row r="6" spans="1:38" ht="14.25" x14ac:dyDescent="0.15">
      <c r="A6">
        <f>COUNTIF($D$2:D6,"1")</f>
        <v>0</v>
      </c>
      <c r="B6">
        <f>COUNTIF($D$2:D6,"2")</f>
        <v>0</v>
      </c>
      <c r="C6" t="str">
        <f t="shared" si="1"/>
        <v/>
      </c>
      <c r="D6" s="4" t="str">
        <f>IF(基本データ入力!J6="","",基本データ入力!J6)</f>
        <v/>
      </c>
      <c r="E6" s="4" t="str">
        <f>IF(基本データ入力!C6="","",基本データ入力!C6)</f>
        <v/>
      </c>
      <c r="F6" s="4" t="str">
        <f>IF(基本データ入力!D6="","",基本データ入力!$A$2)</f>
        <v/>
      </c>
      <c r="G6" s="4" t="str">
        <f>IF(基本データ入力!D6="","",TRIM(基本データ入力!D6)&amp;"  "&amp;TRIM(基本データ入力!E6))</f>
        <v/>
      </c>
      <c r="H6" s="4" t="str">
        <f>IF(基本データ入力!D6="","",TRIM(基本データ入力!$A$5))</f>
        <v/>
      </c>
      <c r="I6" s="4" t="str">
        <f>IF(基本データ入力!K6="","",基本データ入力!K6)</f>
        <v/>
      </c>
      <c r="J6" s="6" t="str">
        <f>IF(一覧表!E26="","",一覧表!E26)</f>
        <v/>
      </c>
      <c r="K6" s="5" t="str">
        <f>IF(一覧表!F26="","",一覧表!F26)</f>
        <v/>
      </c>
      <c r="L6" s="5" t="str">
        <f>IF(一覧表!G26="","",一覧表!G26)</f>
        <v/>
      </c>
      <c r="M6" s="7" t="str">
        <f>IF(一覧表!H26="","",一覧表!H26)</f>
        <v/>
      </c>
      <c r="N6" s="8" t="str">
        <f>IF(一覧表!I26="","",一覧表!I26)</f>
        <v/>
      </c>
      <c r="O6" s="9" t="str">
        <f>IF(一覧表!J26="","",一覧表!J26)</f>
        <v/>
      </c>
      <c r="P6" s="5" t="str">
        <f>IF(一覧表!K26="","",一覧表!K26)</f>
        <v/>
      </c>
      <c r="Q6" s="5" t="str">
        <f>IF(一覧表!L26="","",一覧表!L26)</f>
        <v/>
      </c>
      <c r="R6" s="5" t="str">
        <f>IF(一覧表!M26="","",一覧表!M26)</f>
        <v/>
      </c>
      <c r="S6" s="10" t="str">
        <f>IF(一覧表!N26="","",一覧表!N26)</f>
        <v/>
      </c>
      <c r="T6" s="4" t="str">
        <f>IF(基本データ入力!D6="","",TRIM(基本データ入力!F6)&amp;" "&amp;TRIM(基本データ入力!G6))</f>
        <v/>
      </c>
      <c r="U6" s="4" t="str">
        <f>IF(基本データ入力!E6="","",TRIM(基本データ入力!H6)&amp;" "&amp;TRIM(基本データ入力!I6)&amp;"("&amp;RIGHTB(基本データ入力!L6,2)&amp;")")</f>
        <v/>
      </c>
      <c r="Z6" t="str">
        <f t="shared" si="0"/>
        <v/>
      </c>
      <c r="AA6" s="201"/>
      <c r="AB6" s="22">
        <v>4</v>
      </c>
      <c r="AC6" s="22">
        <f t="shared" si="2"/>
        <v>0</v>
      </c>
      <c r="AD6" s="22">
        <f t="shared" si="2"/>
        <v>0</v>
      </c>
      <c r="AE6" s="22">
        <f t="shared" si="2"/>
        <v>0</v>
      </c>
      <c r="AF6" s="22">
        <f t="shared" si="2"/>
        <v>0</v>
      </c>
      <c r="AG6" s="22">
        <f t="shared" si="2"/>
        <v>0</v>
      </c>
      <c r="AI6" s="3" t="s">
        <v>38</v>
      </c>
      <c r="AJ6" s="3"/>
      <c r="AK6" s="23">
        <v>8</v>
      </c>
      <c r="AL6" s="23">
        <v>8</v>
      </c>
    </row>
    <row r="7" spans="1:38" ht="14.25" x14ac:dyDescent="0.15">
      <c r="A7">
        <f>COUNTIF($D$2:D7,"1")</f>
        <v>0</v>
      </c>
      <c r="B7">
        <f>COUNTIF($D$2:D7,"2")</f>
        <v>0</v>
      </c>
      <c r="C7" t="str">
        <f t="shared" si="1"/>
        <v/>
      </c>
      <c r="D7" s="4" t="str">
        <f>IF(基本データ入力!J7="","",基本データ入力!J7)</f>
        <v/>
      </c>
      <c r="E7" s="4" t="str">
        <f>IF(基本データ入力!C7="","",基本データ入力!C7)</f>
        <v/>
      </c>
      <c r="F7" s="4" t="str">
        <f>IF(基本データ入力!D7="","",基本データ入力!$A$2)</f>
        <v/>
      </c>
      <c r="G7" s="4" t="str">
        <f>IF(基本データ入力!D7="","",TRIM(基本データ入力!D7)&amp;"  "&amp;TRIM(基本データ入力!E7))</f>
        <v/>
      </c>
      <c r="H7" s="4" t="str">
        <f>IF(基本データ入力!D7="","",TRIM(基本データ入力!$A$5))</f>
        <v/>
      </c>
      <c r="I7" s="4" t="str">
        <f>IF(基本データ入力!K7="","",基本データ入力!K7)</f>
        <v/>
      </c>
      <c r="J7" s="6" t="str">
        <f>IF(一覧表!E27="","",一覧表!E27)</f>
        <v/>
      </c>
      <c r="K7" s="5" t="str">
        <f>IF(一覧表!F27="","",一覧表!F27)</f>
        <v/>
      </c>
      <c r="L7" s="5" t="str">
        <f>IF(一覧表!G27="","",一覧表!G27)</f>
        <v/>
      </c>
      <c r="M7" s="7" t="str">
        <f>IF(一覧表!H27="","",一覧表!H27)</f>
        <v/>
      </c>
      <c r="N7" s="8" t="str">
        <f>IF(一覧表!I27="","",一覧表!I27)</f>
        <v/>
      </c>
      <c r="O7" s="9" t="str">
        <f>IF(一覧表!J27="","",一覧表!J27)</f>
        <v/>
      </c>
      <c r="P7" s="5" t="str">
        <f>IF(一覧表!K27="","",一覧表!K27)</f>
        <v/>
      </c>
      <c r="Q7" s="5" t="str">
        <f>IF(一覧表!L27="","",一覧表!L27)</f>
        <v/>
      </c>
      <c r="R7" s="5" t="str">
        <f>IF(一覧表!M27="","",一覧表!M27)</f>
        <v/>
      </c>
      <c r="S7" s="10" t="str">
        <f>IF(一覧表!N27="","",一覧表!N27)</f>
        <v/>
      </c>
      <c r="T7" s="4" t="str">
        <f>IF(基本データ入力!D7="","",TRIM(基本データ入力!F7)&amp;" "&amp;TRIM(基本データ入力!G7))</f>
        <v/>
      </c>
      <c r="U7" s="4" t="str">
        <f>IF(基本データ入力!E7="","",TRIM(基本データ入力!H7)&amp;" "&amp;TRIM(基本データ入力!I7)&amp;"("&amp;RIGHTB(基本データ入力!L7,2)&amp;")")</f>
        <v/>
      </c>
      <c r="Z7" t="str">
        <f t="shared" si="0"/>
        <v/>
      </c>
      <c r="AA7" s="201"/>
      <c r="AB7" s="22">
        <v>5</v>
      </c>
      <c r="AC7" s="22">
        <f t="shared" si="2"/>
        <v>0</v>
      </c>
      <c r="AD7" s="22">
        <f t="shared" si="2"/>
        <v>0</v>
      </c>
      <c r="AE7" s="22">
        <f t="shared" si="2"/>
        <v>0</v>
      </c>
      <c r="AF7" s="22">
        <f t="shared" si="2"/>
        <v>0</v>
      </c>
      <c r="AG7" s="22">
        <f t="shared" si="2"/>
        <v>0</v>
      </c>
      <c r="AI7" s="3" t="s">
        <v>39</v>
      </c>
      <c r="AJ7" s="3"/>
      <c r="AK7" s="23">
        <v>15</v>
      </c>
      <c r="AL7" s="23">
        <v>15</v>
      </c>
    </row>
    <row r="8" spans="1:38" ht="14.25" x14ac:dyDescent="0.15">
      <c r="A8">
        <f>COUNTIF($D$2:D8,"1")</f>
        <v>0</v>
      </c>
      <c r="B8">
        <f>COUNTIF($D$2:D8,"2")</f>
        <v>0</v>
      </c>
      <c r="C8" t="str">
        <f t="shared" si="1"/>
        <v/>
      </c>
      <c r="D8" s="4" t="str">
        <f>IF(基本データ入力!J8="","",基本データ入力!J8)</f>
        <v/>
      </c>
      <c r="E8" s="4" t="str">
        <f>IF(基本データ入力!C8="","",基本データ入力!C8)</f>
        <v/>
      </c>
      <c r="F8" s="4" t="str">
        <f>IF(基本データ入力!D8="","",基本データ入力!$A$2)</f>
        <v/>
      </c>
      <c r="G8" s="4" t="str">
        <f>IF(基本データ入力!D8="","",TRIM(基本データ入力!D8)&amp;"  "&amp;TRIM(基本データ入力!E8))</f>
        <v/>
      </c>
      <c r="H8" s="4" t="str">
        <f>IF(基本データ入力!D8="","",TRIM(基本データ入力!$A$5))</f>
        <v/>
      </c>
      <c r="I8" s="4" t="str">
        <f>IF(基本データ入力!K8="","",基本データ入力!K8)</f>
        <v/>
      </c>
      <c r="J8" s="6" t="str">
        <f>IF(一覧表!E28="","",一覧表!E28)</f>
        <v/>
      </c>
      <c r="K8" s="5" t="str">
        <f>IF(一覧表!F28="","",一覧表!F28)</f>
        <v/>
      </c>
      <c r="L8" s="5" t="str">
        <f>IF(一覧表!G28="","",一覧表!G28)</f>
        <v/>
      </c>
      <c r="M8" s="7" t="str">
        <f>IF(一覧表!H28="","",一覧表!H28)</f>
        <v/>
      </c>
      <c r="N8" s="8" t="str">
        <f>IF(一覧表!I28="","",一覧表!I28)</f>
        <v/>
      </c>
      <c r="O8" s="9" t="str">
        <f>IF(一覧表!J28="","",一覧表!J28)</f>
        <v/>
      </c>
      <c r="P8" s="5" t="str">
        <f>IF(一覧表!K28="","",一覧表!K28)</f>
        <v/>
      </c>
      <c r="Q8" s="5" t="str">
        <f>IF(一覧表!L28="","",一覧表!L28)</f>
        <v/>
      </c>
      <c r="R8" s="5" t="str">
        <f>IF(一覧表!M28="","",一覧表!M28)</f>
        <v/>
      </c>
      <c r="S8" s="10" t="str">
        <f>IF(一覧表!N28="","",一覧表!N28)</f>
        <v/>
      </c>
      <c r="T8" s="4" t="str">
        <f>IF(基本データ入力!D8="","",TRIM(基本データ入力!F8)&amp;" "&amp;TRIM(基本データ入力!G8))</f>
        <v/>
      </c>
      <c r="U8" s="4" t="str">
        <f>IF(基本データ入力!E8="","",TRIM(基本データ入力!H8)&amp;" "&amp;TRIM(基本データ入力!I8)&amp;"("&amp;RIGHTB(基本データ入力!L8,2)&amp;")")</f>
        <v/>
      </c>
      <c r="Z8" t="str">
        <f t="shared" si="0"/>
        <v/>
      </c>
      <c r="AA8" s="201"/>
      <c r="AB8" s="22">
        <v>6</v>
      </c>
      <c r="AC8" s="22">
        <f t="shared" si="2"/>
        <v>0</v>
      </c>
      <c r="AD8" s="22">
        <f t="shared" si="2"/>
        <v>0</v>
      </c>
      <c r="AE8" s="22">
        <f t="shared" si="2"/>
        <v>0</v>
      </c>
      <c r="AF8" s="22">
        <f t="shared" si="2"/>
        <v>0</v>
      </c>
      <c r="AG8" s="22">
        <f t="shared" si="2"/>
        <v>0</v>
      </c>
      <c r="AI8" s="3" t="s">
        <v>40</v>
      </c>
      <c r="AJ8" s="3"/>
      <c r="AK8" s="23">
        <v>30</v>
      </c>
      <c r="AL8" s="23">
        <v>30</v>
      </c>
    </row>
    <row r="9" spans="1:38" ht="14.25" x14ac:dyDescent="0.15">
      <c r="A9">
        <f>COUNTIF($D$2:D9,"1")</f>
        <v>0</v>
      </c>
      <c r="B9">
        <f>COUNTIF($D$2:D9,"2")</f>
        <v>0</v>
      </c>
      <c r="C9" t="str">
        <f t="shared" si="1"/>
        <v/>
      </c>
      <c r="D9" s="4" t="str">
        <f>IF(基本データ入力!J9="","",基本データ入力!J9)</f>
        <v/>
      </c>
      <c r="E9" s="4" t="str">
        <f>IF(基本データ入力!C9="","",基本データ入力!C9)</f>
        <v/>
      </c>
      <c r="F9" s="4" t="str">
        <f>IF(基本データ入力!D9="","",基本データ入力!$A$2)</f>
        <v/>
      </c>
      <c r="G9" s="4" t="str">
        <f>IF(基本データ入力!D9="","",TRIM(基本データ入力!D9)&amp;"  "&amp;TRIM(基本データ入力!E9))</f>
        <v/>
      </c>
      <c r="H9" s="4" t="str">
        <f>IF(基本データ入力!D9="","",TRIM(基本データ入力!$A$5))</f>
        <v/>
      </c>
      <c r="I9" s="4" t="str">
        <f>IF(基本データ入力!K9="","",基本データ入力!K9)</f>
        <v/>
      </c>
      <c r="J9" s="6" t="str">
        <f>IF(一覧表!E29="","",一覧表!E29)</f>
        <v/>
      </c>
      <c r="K9" s="5" t="str">
        <f>IF(一覧表!F29="","",一覧表!F29)</f>
        <v/>
      </c>
      <c r="L9" s="5" t="str">
        <f>IF(一覧表!G29="","",一覧表!G29)</f>
        <v/>
      </c>
      <c r="M9" s="7" t="str">
        <f>IF(一覧表!H29="","",一覧表!H29)</f>
        <v/>
      </c>
      <c r="N9" s="8" t="str">
        <f>IF(一覧表!I29="","",一覧表!I29)</f>
        <v/>
      </c>
      <c r="O9" s="9" t="str">
        <f>IF(一覧表!J29="","",一覧表!J29)</f>
        <v/>
      </c>
      <c r="P9" s="5" t="str">
        <f>IF(一覧表!K29="","",一覧表!K29)</f>
        <v/>
      </c>
      <c r="Q9" s="5" t="str">
        <f>IF(一覧表!L29="","",一覧表!L29)</f>
        <v/>
      </c>
      <c r="R9" s="5" t="str">
        <f>IF(一覧表!M29="","",一覧表!M29)</f>
        <v/>
      </c>
      <c r="S9" s="10" t="str">
        <f>IF(一覧表!N29="","",一覧表!N29)</f>
        <v/>
      </c>
      <c r="T9" s="4" t="str">
        <f>IF(基本データ入力!D9="","",TRIM(基本データ入力!F9)&amp;" "&amp;TRIM(基本データ入力!G9))</f>
        <v/>
      </c>
      <c r="U9" s="4" t="str">
        <f>IF(基本データ入力!E9="","",TRIM(基本データ入力!H9)&amp;" "&amp;TRIM(基本データ入力!I9)&amp;"("&amp;RIGHTB(基本データ入力!L9,2)&amp;")")</f>
        <v/>
      </c>
      <c r="Z9" t="str">
        <f t="shared" si="0"/>
        <v/>
      </c>
      <c r="AA9" s="201" t="s">
        <v>70</v>
      </c>
      <c r="AB9" s="22">
        <v>1</v>
      </c>
      <c r="AC9" s="22">
        <f t="shared" ref="AC9:AG14" si="3">COUNTIF($Z$2:$Z$152,AC$2*1000+430+$AB9+20000)</f>
        <v>0</v>
      </c>
      <c r="AD9" s="22">
        <f t="shared" si="3"/>
        <v>0</v>
      </c>
      <c r="AE9" s="22">
        <f t="shared" si="3"/>
        <v>0</v>
      </c>
      <c r="AF9" s="22">
        <f t="shared" si="3"/>
        <v>0</v>
      </c>
      <c r="AG9" s="22">
        <f t="shared" si="3"/>
        <v>0</v>
      </c>
      <c r="AI9" s="3" t="s">
        <v>42</v>
      </c>
      <c r="AJ9" s="3"/>
      <c r="AK9" s="23"/>
      <c r="AL9" s="23">
        <v>100</v>
      </c>
    </row>
    <row r="10" spans="1:38" ht="14.25" x14ac:dyDescent="0.15">
      <c r="A10">
        <f>COUNTIF($D$2:D10,"1")</f>
        <v>0</v>
      </c>
      <c r="B10">
        <f>COUNTIF($D$2:D10,"2")</f>
        <v>0</v>
      </c>
      <c r="C10" t="str">
        <f t="shared" si="1"/>
        <v/>
      </c>
      <c r="D10" s="4" t="str">
        <f>IF(基本データ入力!J10="","",基本データ入力!J10)</f>
        <v/>
      </c>
      <c r="E10" s="4" t="str">
        <f>IF(基本データ入力!C10="","",基本データ入力!C10)</f>
        <v/>
      </c>
      <c r="F10" s="4" t="str">
        <f>IF(基本データ入力!D10="","",基本データ入力!$A$2)</f>
        <v/>
      </c>
      <c r="G10" s="4" t="str">
        <f>IF(基本データ入力!D10="","",TRIM(基本データ入力!D10)&amp;"  "&amp;TRIM(基本データ入力!E10))</f>
        <v/>
      </c>
      <c r="H10" s="4" t="str">
        <f>IF(基本データ入力!D10="","",TRIM(基本データ入力!$A$5))</f>
        <v/>
      </c>
      <c r="I10" s="4" t="str">
        <f>IF(基本データ入力!K10="","",基本データ入力!K10)</f>
        <v/>
      </c>
      <c r="J10" s="6" t="str">
        <f>IF(一覧表!E30="","",一覧表!E30)</f>
        <v/>
      </c>
      <c r="K10" s="5" t="str">
        <f>IF(一覧表!F30="","",一覧表!F30)</f>
        <v/>
      </c>
      <c r="L10" s="5" t="str">
        <f>IF(一覧表!G30="","",一覧表!G30)</f>
        <v/>
      </c>
      <c r="M10" s="7" t="str">
        <f>IF(一覧表!H30="","",一覧表!H30)</f>
        <v/>
      </c>
      <c r="N10" s="8" t="str">
        <f>IF(一覧表!I30="","",一覧表!I30)</f>
        <v/>
      </c>
      <c r="O10" s="9" t="str">
        <f>IF(一覧表!J30="","",一覧表!J30)</f>
        <v/>
      </c>
      <c r="P10" s="5" t="str">
        <f>IF(一覧表!K30="","",一覧表!K30)</f>
        <v/>
      </c>
      <c r="Q10" s="5" t="str">
        <f>IF(一覧表!L30="","",一覧表!L30)</f>
        <v/>
      </c>
      <c r="R10" s="5" t="str">
        <f>IF(一覧表!M30="","",一覧表!M30)</f>
        <v/>
      </c>
      <c r="S10" s="10">
        <f>IF(一覧表!N30="","",一覧表!N30)</f>
        <v>5286</v>
      </c>
      <c r="T10" s="4" t="str">
        <f>IF(基本データ入力!D10="","",TRIM(基本データ入力!F10)&amp;" "&amp;TRIM(基本データ入力!G10))</f>
        <v/>
      </c>
      <c r="U10" s="4" t="str">
        <f>IF(基本データ入力!E10="","",TRIM(基本データ入力!H10)&amp;" "&amp;TRIM(基本データ入力!I10)&amp;"("&amp;RIGHTB(基本データ入力!L10,2)&amp;")")</f>
        <v/>
      </c>
      <c r="Z10" t="str">
        <f t="shared" si="0"/>
        <v/>
      </c>
      <c r="AA10" s="201"/>
      <c r="AB10" s="22">
        <v>2</v>
      </c>
      <c r="AC10" s="22">
        <f t="shared" si="3"/>
        <v>0</v>
      </c>
      <c r="AD10" s="22">
        <f t="shared" si="3"/>
        <v>0</v>
      </c>
      <c r="AE10" s="22">
        <f t="shared" si="3"/>
        <v>0</v>
      </c>
      <c r="AF10" s="22">
        <f t="shared" si="3"/>
        <v>0</v>
      </c>
      <c r="AG10" s="22">
        <f t="shared" si="3"/>
        <v>0</v>
      </c>
      <c r="AI10" s="3" t="s">
        <v>98</v>
      </c>
      <c r="AJ10" s="3"/>
      <c r="AK10" s="23"/>
      <c r="AL10" s="23">
        <v>101</v>
      </c>
    </row>
    <row r="11" spans="1:38" ht="14.25" x14ac:dyDescent="0.15">
      <c r="A11">
        <f>COUNTIF($D$2:D11,"1")</f>
        <v>0</v>
      </c>
      <c r="B11">
        <f>COUNTIF($D$2:D11,"2")</f>
        <v>0</v>
      </c>
      <c r="C11" t="str">
        <f t="shared" si="1"/>
        <v/>
      </c>
      <c r="D11" s="4" t="str">
        <f>IF(基本データ入力!J11="","",基本データ入力!J11)</f>
        <v/>
      </c>
      <c r="E11" s="4" t="str">
        <f>IF(基本データ入力!C11="","",基本データ入力!C11)</f>
        <v/>
      </c>
      <c r="F11" s="4" t="str">
        <f>IF(基本データ入力!D11="","",基本データ入力!$A$2)</f>
        <v/>
      </c>
      <c r="G11" s="4" t="str">
        <f>IF(基本データ入力!D11="","",TRIM(基本データ入力!D11)&amp;"  "&amp;TRIM(基本データ入力!E11))</f>
        <v/>
      </c>
      <c r="H11" s="4" t="str">
        <f>IF(基本データ入力!D11="","",TRIM(基本データ入力!$A$5))</f>
        <v/>
      </c>
      <c r="I11" s="4" t="str">
        <f>IF(基本データ入力!K11="","",基本データ入力!K11)</f>
        <v/>
      </c>
      <c r="J11" s="6" t="str">
        <f>IF(一覧表!E31="","",一覧表!E31)</f>
        <v/>
      </c>
      <c r="K11" s="5" t="str">
        <f>IF(一覧表!F31="","",一覧表!F31)</f>
        <v/>
      </c>
      <c r="L11" s="5" t="str">
        <f>IF(一覧表!G31="","",一覧表!G31)</f>
        <v/>
      </c>
      <c r="M11" s="7" t="str">
        <f>IF(一覧表!H31="","",一覧表!H31)</f>
        <v/>
      </c>
      <c r="N11" s="8" t="str">
        <f>IF(一覧表!I31="","",一覧表!I31)</f>
        <v/>
      </c>
      <c r="O11" s="9" t="str">
        <f>IF(一覧表!J31="","",一覧表!J31)</f>
        <v/>
      </c>
      <c r="P11" s="5" t="str">
        <f>IF(一覧表!K31="","",一覧表!K31)</f>
        <v/>
      </c>
      <c r="Q11" s="5" t="str">
        <f>IF(一覧表!L31="","",一覧表!L31)</f>
        <v/>
      </c>
      <c r="R11" s="5" t="str">
        <f>IF(一覧表!M31="","",一覧表!M31)</f>
        <v/>
      </c>
      <c r="S11" s="10" t="str">
        <f>IF(一覧表!N31="","",一覧表!N31)</f>
        <v/>
      </c>
      <c r="T11" s="4" t="str">
        <f>IF(基本データ入力!D11="","",TRIM(基本データ入力!F11)&amp;" "&amp;TRIM(基本データ入力!G11))</f>
        <v/>
      </c>
      <c r="U11" s="4" t="str">
        <f>IF(基本データ入力!E11="","",TRIM(基本データ入力!H11)&amp;" "&amp;TRIM(基本データ入力!I11)&amp;"("&amp;RIGHTB(基本データ入力!L11,2)&amp;")")</f>
        <v/>
      </c>
      <c r="Z11" t="str">
        <f t="shared" si="0"/>
        <v/>
      </c>
      <c r="AA11" s="201"/>
      <c r="AB11" s="22">
        <v>3</v>
      </c>
      <c r="AC11" s="22">
        <f t="shared" si="3"/>
        <v>0</v>
      </c>
      <c r="AD11" s="22">
        <f t="shared" si="3"/>
        <v>0</v>
      </c>
      <c r="AE11" s="22">
        <f t="shared" si="3"/>
        <v>0</v>
      </c>
      <c r="AF11" s="22">
        <f t="shared" si="3"/>
        <v>0</v>
      </c>
      <c r="AG11" s="22">
        <f t="shared" si="3"/>
        <v>0</v>
      </c>
      <c r="AI11" s="3" t="s">
        <v>43</v>
      </c>
      <c r="AJ11" s="3"/>
      <c r="AK11" s="23">
        <v>110</v>
      </c>
      <c r="AL11" s="23"/>
    </row>
    <row r="12" spans="1:38" ht="14.25" x14ac:dyDescent="0.15">
      <c r="A12">
        <f>COUNTIF($D$2:D12,"1")</f>
        <v>0</v>
      </c>
      <c r="B12">
        <f>COUNTIF($D$2:D12,"2")</f>
        <v>0</v>
      </c>
      <c r="C12" t="str">
        <f t="shared" si="1"/>
        <v/>
      </c>
      <c r="D12" s="4" t="str">
        <f>IF(基本データ入力!J12="","",基本データ入力!J12)</f>
        <v/>
      </c>
      <c r="E12" s="4" t="str">
        <f>IF(基本データ入力!C12="","",基本データ入力!C12)</f>
        <v/>
      </c>
      <c r="F12" s="4" t="str">
        <f>IF(基本データ入力!D12="","",基本データ入力!$A$2)</f>
        <v/>
      </c>
      <c r="G12" s="4" t="str">
        <f>IF(基本データ入力!D12="","",TRIM(基本データ入力!D12)&amp;"  "&amp;TRIM(基本データ入力!E12))</f>
        <v/>
      </c>
      <c r="H12" s="4" t="str">
        <f>IF(基本データ入力!D12="","",TRIM(基本データ入力!$A$5))</f>
        <v/>
      </c>
      <c r="I12" s="4" t="str">
        <f>IF(基本データ入力!K12="","",基本データ入力!K12)</f>
        <v/>
      </c>
      <c r="J12" s="6" t="str">
        <f>IF(一覧表!E32="","",一覧表!E32)</f>
        <v/>
      </c>
      <c r="K12" s="5" t="str">
        <f>IF(一覧表!F32="","",一覧表!F32)</f>
        <v/>
      </c>
      <c r="L12" s="5" t="str">
        <f>IF(一覧表!G32="","",一覧表!G32)</f>
        <v/>
      </c>
      <c r="M12" s="7" t="str">
        <f>IF(一覧表!H32="","",一覧表!H32)</f>
        <v/>
      </c>
      <c r="N12" s="8" t="str">
        <f>IF(一覧表!I32="","",一覧表!I32)</f>
        <v/>
      </c>
      <c r="O12" s="9" t="str">
        <f>IF(一覧表!J32="","",一覧表!J32)</f>
        <v/>
      </c>
      <c r="P12" s="5" t="str">
        <f>IF(一覧表!K32="","",一覧表!K32)</f>
        <v/>
      </c>
      <c r="Q12" s="5" t="str">
        <f>IF(一覧表!L32="","",一覧表!L32)</f>
        <v/>
      </c>
      <c r="R12" s="5" t="str">
        <f>IF(一覧表!M32="","",一覧表!M32)</f>
        <v/>
      </c>
      <c r="S12" s="10" t="str">
        <f>IF(一覧表!N32="","",一覧表!N32)</f>
        <v/>
      </c>
      <c r="T12" s="4" t="str">
        <f>IF(基本データ入力!D12="","",TRIM(基本データ入力!F12)&amp;" "&amp;TRIM(基本データ入力!G12))</f>
        <v/>
      </c>
      <c r="U12" s="4" t="str">
        <f>IF(基本データ入力!E12="","",TRIM(基本データ入力!H12)&amp;" "&amp;TRIM(基本データ入力!I12)&amp;"("&amp;RIGHTB(基本データ入力!L12,2)&amp;")")</f>
        <v/>
      </c>
      <c r="Z12" t="str">
        <f t="shared" si="0"/>
        <v/>
      </c>
      <c r="AA12" s="201"/>
      <c r="AB12" s="22">
        <v>4</v>
      </c>
      <c r="AC12" s="22">
        <f t="shared" si="3"/>
        <v>0</v>
      </c>
      <c r="AD12" s="22">
        <f t="shared" si="3"/>
        <v>0</v>
      </c>
      <c r="AE12" s="22">
        <f t="shared" si="3"/>
        <v>0</v>
      </c>
      <c r="AF12" s="22">
        <f t="shared" si="3"/>
        <v>0</v>
      </c>
      <c r="AG12" s="22">
        <f t="shared" si="3"/>
        <v>0</v>
      </c>
      <c r="AI12" s="3" t="s">
        <v>99</v>
      </c>
      <c r="AJ12" s="3"/>
      <c r="AK12" s="23">
        <v>111</v>
      </c>
      <c r="AL12" s="23"/>
    </row>
    <row r="13" spans="1:38" ht="14.25" x14ac:dyDescent="0.15">
      <c r="A13">
        <f>COUNTIF($D$2:D13,"1")</f>
        <v>0</v>
      </c>
      <c r="B13">
        <f>COUNTIF($D$2:D13,"2")</f>
        <v>0</v>
      </c>
      <c r="C13" t="str">
        <f t="shared" si="1"/>
        <v/>
      </c>
      <c r="D13" s="4" t="str">
        <f>IF(基本データ入力!J13="","",基本データ入力!J13)</f>
        <v/>
      </c>
      <c r="E13" s="4" t="str">
        <f>IF(基本データ入力!C13="","",基本データ入力!C13)</f>
        <v/>
      </c>
      <c r="F13" s="4" t="str">
        <f>IF(基本データ入力!D13="","",基本データ入力!$A$2)</f>
        <v/>
      </c>
      <c r="G13" s="4" t="str">
        <f>IF(基本データ入力!D13="","",TRIM(基本データ入力!D13)&amp;"  "&amp;TRIM(基本データ入力!E13))</f>
        <v/>
      </c>
      <c r="H13" s="4" t="str">
        <f>IF(基本データ入力!D13="","",TRIM(基本データ入力!$A$5))</f>
        <v/>
      </c>
      <c r="I13" s="4" t="str">
        <f>IF(基本データ入力!K13="","",基本データ入力!K13)</f>
        <v/>
      </c>
      <c r="J13" s="6" t="str">
        <f>IF(一覧表!E33="","",一覧表!E33)</f>
        <v/>
      </c>
      <c r="K13" s="5" t="str">
        <f>IF(一覧表!F33="","",一覧表!F33)</f>
        <v/>
      </c>
      <c r="L13" s="5" t="str">
        <f>IF(一覧表!G33="","",一覧表!G33)</f>
        <v/>
      </c>
      <c r="M13" s="7" t="str">
        <f>IF(一覧表!H33="","",一覧表!H33)</f>
        <v/>
      </c>
      <c r="N13" s="8" t="str">
        <f>IF(一覧表!I33="","",一覧表!I33)</f>
        <v/>
      </c>
      <c r="O13" s="9" t="str">
        <f>IF(一覧表!J33="","",一覧表!J33)</f>
        <v/>
      </c>
      <c r="P13" s="5" t="str">
        <f>IF(一覧表!K33="","",一覧表!K33)</f>
        <v/>
      </c>
      <c r="Q13" s="5" t="str">
        <f>IF(一覧表!L33="","",一覧表!L33)</f>
        <v/>
      </c>
      <c r="R13" s="5" t="str">
        <f>IF(一覧表!M33="","",一覧表!M33)</f>
        <v/>
      </c>
      <c r="S13" s="10" t="str">
        <f>IF(一覧表!N33="","",一覧表!N33)</f>
        <v/>
      </c>
      <c r="T13" s="4" t="str">
        <f>IF(基本データ入力!D13="","",TRIM(基本データ入力!F13)&amp;" "&amp;TRIM(基本データ入力!G13))</f>
        <v/>
      </c>
      <c r="U13" s="4" t="str">
        <f>IF(基本データ入力!E13="","",TRIM(基本データ入力!H13)&amp;" "&amp;TRIM(基本データ入力!I13)&amp;"("&amp;RIGHTB(基本データ入力!L13,2)&amp;")")</f>
        <v/>
      </c>
      <c r="Z13" t="str">
        <f t="shared" si="0"/>
        <v/>
      </c>
      <c r="AA13" s="201"/>
      <c r="AB13" s="22">
        <v>5</v>
      </c>
      <c r="AC13" s="22">
        <f t="shared" si="3"/>
        <v>0</v>
      </c>
      <c r="AD13" s="22">
        <f t="shared" si="3"/>
        <v>0</v>
      </c>
      <c r="AE13" s="22">
        <f t="shared" si="3"/>
        <v>0</v>
      </c>
      <c r="AF13" s="22">
        <f t="shared" si="3"/>
        <v>0</v>
      </c>
      <c r="AG13" s="22">
        <f t="shared" si="3"/>
        <v>0</v>
      </c>
      <c r="AI13" s="2" t="s">
        <v>44</v>
      </c>
      <c r="AJ13" s="2"/>
      <c r="AK13" s="23">
        <v>501</v>
      </c>
      <c r="AL13" s="23">
        <v>501</v>
      </c>
    </row>
    <row r="14" spans="1:38" ht="14.25" x14ac:dyDescent="0.15">
      <c r="A14">
        <f>COUNTIF($D$2:D14,"1")</f>
        <v>0</v>
      </c>
      <c r="B14">
        <f>COUNTIF($D$2:D14,"2")</f>
        <v>0</v>
      </c>
      <c r="C14" t="str">
        <f t="shared" si="1"/>
        <v/>
      </c>
      <c r="D14" s="4" t="str">
        <f>IF(基本データ入力!J14="","",基本データ入力!J14)</f>
        <v/>
      </c>
      <c r="E14" s="4" t="str">
        <f>IF(基本データ入力!C14="","",基本データ入力!C14)</f>
        <v/>
      </c>
      <c r="F14" s="4" t="str">
        <f>IF(基本データ入力!D14="","",基本データ入力!$A$2)</f>
        <v/>
      </c>
      <c r="G14" s="4" t="str">
        <f>IF(基本データ入力!D14="","",TRIM(基本データ入力!D14)&amp;"  "&amp;TRIM(基本データ入力!E14))</f>
        <v/>
      </c>
      <c r="H14" s="4" t="str">
        <f>IF(基本データ入力!D14="","",TRIM(基本データ入力!$A$5))</f>
        <v/>
      </c>
      <c r="I14" s="4" t="str">
        <f>IF(基本データ入力!K14="","",基本データ入力!K14)</f>
        <v/>
      </c>
      <c r="J14" s="6" t="str">
        <f>IF(一覧表!E34="","",一覧表!E34)</f>
        <v/>
      </c>
      <c r="K14" s="5" t="str">
        <f>IF(一覧表!F34="","",一覧表!F34)</f>
        <v/>
      </c>
      <c r="L14" s="5" t="str">
        <f>IF(一覧表!G34="","",一覧表!G34)</f>
        <v/>
      </c>
      <c r="M14" s="7" t="str">
        <f>IF(一覧表!H34="","",一覧表!H34)</f>
        <v/>
      </c>
      <c r="N14" s="8" t="str">
        <f>IF(一覧表!I34="","",一覧表!I34)</f>
        <v/>
      </c>
      <c r="O14" s="9" t="str">
        <f>IF(一覧表!J34="","",一覧表!J34)</f>
        <v/>
      </c>
      <c r="P14" s="5" t="str">
        <f>IF(一覧表!K34="","",一覧表!K34)</f>
        <v/>
      </c>
      <c r="Q14" s="5" t="str">
        <f>IF(一覧表!L34="","",一覧表!L34)</f>
        <v/>
      </c>
      <c r="R14" s="5" t="str">
        <f>IF(一覧表!M34="","",一覧表!M34)</f>
        <v/>
      </c>
      <c r="S14" s="10" t="str">
        <f>IF(一覧表!N34="","",一覧表!N34)</f>
        <v/>
      </c>
      <c r="T14" s="4" t="str">
        <f>IF(基本データ入力!D14="","",TRIM(基本データ入力!F14)&amp;" "&amp;TRIM(基本データ入力!G14))</f>
        <v/>
      </c>
      <c r="U14" s="4" t="str">
        <f>IF(基本データ入力!E14="","",TRIM(基本データ入力!H14)&amp;" "&amp;TRIM(基本データ入力!I14)&amp;"("&amp;RIGHTB(基本データ入力!L14,2)&amp;")")</f>
        <v/>
      </c>
      <c r="Z14" t="str">
        <f t="shared" si="0"/>
        <v/>
      </c>
      <c r="AA14" s="201"/>
      <c r="AB14" s="22">
        <v>6</v>
      </c>
      <c r="AC14" s="22">
        <f t="shared" si="3"/>
        <v>0</v>
      </c>
      <c r="AD14" s="22">
        <f t="shared" si="3"/>
        <v>0</v>
      </c>
      <c r="AE14" s="22">
        <f t="shared" si="3"/>
        <v>0</v>
      </c>
      <c r="AF14" s="22">
        <f t="shared" si="3"/>
        <v>0</v>
      </c>
      <c r="AG14" s="22">
        <f t="shared" si="3"/>
        <v>0</v>
      </c>
      <c r="AI14" s="2" t="s">
        <v>45</v>
      </c>
      <c r="AJ14" s="2"/>
      <c r="AK14" s="23">
        <v>502</v>
      </c>
      <c r="AL14" s="23">
        <v>502</v>
      </c>
    </row>
    <row r="15" spans="1:38" ht="14.25" x14ac:dyDescent="0.15">
      <c r="A15">
        <f>COUNTIF($D$2:D15,"1")</f>
        <v>0</v>
      </c>
      <c r="B15">
        <f>COUNTIF($D$2:D15,"2")</f>
        <v>0</v>
      </c>
      <c r="C15" t="str">
        <f t="shared" si="1"/>
        <v/>
      </c>
      <c r="D15" s="4" t="str">
        <f>IF(基本データ入力!J15="","",基本データ入力!J15)</f>
        <v/>
      </c>
      <c r="E15" s="4" t="str">
        <f>IF(基本データ入力!C15="","",基本データ入力!C15)</f>
        <v/>
      </c>
      <c r="F15" s="4" t="str">
        <f>IF(基本データ入力!D15="","",基本データ入力!$A$2)</f>
        <v/>
      </c>
      <c r="G15" s="4" t="str">
        <f>IF(基本データ入力!D15="","",TRIM(基本データ入力!D15)&amp;"  "&amp;TRIM(基本データ入力!E15))</f>
        <v/>
      </c>
      <c r="H15" s="4" t="str">
        <f>IF(基本データ入力!D15="","",TRIM(基本データ入力!$A$5))</f>
        <v/>
      </c>
      <c r="I15" s="4" t="str">
        <f>IF(基本データ入力!K15="","",基本データ入力!K15)</f>
        <v/>
      </c>
      <c r="J15" s="6" t="str">
        <f>IF(一覧表!E35="","",一覧表!E35)</f>
        <v/>
      </c>
      <c r="K15" s="5" t="str">
        <f>IF(一覧表!F35="","",一覧表!F35)</f>
        <v/>
      </c>
      <c r="L15" s="5" t="str">
        <f>IF(一覧表!G35="","",一覧表!G35)</f>
        <v/>
      </c>
      <c r="M15" s="7" t="str">
        <f>IF(一覧表!H35="","",一覧表!H35)</f>
        <v/>
      </c>
      <c r="N15" s="8" t="str">
        <f>IF(一覧表!I35="","",一覧表!I35)</f>
        <v/>
      </c>
      <c r="O15" s="9" t="str">
        <f>IF(一覧表!J35="","",一覧表!J35)</f>
        <v/>
      </c>
      <c r="P15" s="5" t="str">
        <f>IF(一覧表!K35="","",一覧表!K35)</f>
        <v/>
      </c>
      <c r="Q15" s="5" t="str">
        <f>IF(一覧表!L35="","",一覧表!L35)</f>
        <v/>
      </c>
      <c r="R15" s="5" t="str">
        <f>IF(一覧表!M35="","",一覧表!M35)</f>
        <v/>
      </c>
      <c r="S15" s="10" t="str">
        <f>IF(一覧表!N35="","",一覧表!N35)</f>
        <v/>
      </c>
      <c r="T15" s="4" t="str">
        <f>IF(基本データ入力!D15="","",TRIM(基本データ入力!F15)&amp;" "&amp;TRIM(基本データ入力!G15))</f>
        <v/>
      </c>
      <c r="U15" s="4" t="str">
        <f>IF(基本データ入力!E15="","",TRIM(基本データ入力!H15)&amp;" "&amp;TRIM(基本データ入力!I15)&amp;"("&amp;RIGHTB(基本データ入力!L15,2)&amp;")")</f>
        <v/>
      </c>
      <c r="Z15" t="str">
        <f t="shared" si="0"/>
        <v/>
      </c>
      <c r="AI15" s="2" t="s">
        <v>46</v>
      </c>
      <c r="AJ15" s="2"/>
      <c r="AK15" s="23">
        <v>503</v>
      </c>
      <c r="AL15" s="23">
        <v>503</v>
      </c>
    </row>
    <row r="16" spans="1:38" ht="14.25" x14ac:dyDescent="0.15">
      <c r="A16">
        <f>COUNTIF($D$2:D16,"1")</f>
        <v>0</v>
      </c>
      <c r="B16">
        <f>COUNTIF($D$2:D16,"2")</f>
        <v>0</v>
      </c>
      <c r="C16" t="str">
        <f t="shared" si="1"/>
        <v/>
      </c>
      <c r="D16" s="4" t="str">
        <f>IF(基本データ入力!J16="","",基本データ入力!J16)</f>
        <v/>
      </c>
      <c r="E16" s="4" t="str">
        <f>IF(基本データ入力!C16="","",基本データ入力!C16)</f>
        <v/>
      </c>
      <c r="F16" s="4" t="str">
        <f>IF(基本データ入力!D16="","",基本データ入力!$A$2)</f>
        <v/>
      </c>
      <c r="G16" s="4" t="str">
        <f>IF(基本データ入力!D16="","",TRIM(基本データ入力!D16)&amp;"  "&amp;TRIM(基本データ入力!E16))</f>
        <v/>
      </c>
      <c r="H16" s="4" t="str">
        <f>IF(基本データ入力!D16="","",TRIM(基本データ入力!$A$5))</f>
        <v/>
      </c>
      <c r="I16" s="4" t="str">
        <f>IF(基本データ入力!K16="","",基本データ入力!K16)</f>
        <v/>
      </c>
      <c r="J16" s="6" t="str">
        <f>IF(一覧表!E36="","",一覧表!E36)</f>
        <v/>
      </c>
      <c r="K16" s="5" t="str">
        <f>IF(一覧表!F36="","",一覧表!F36)</f>
        <v/>
      </c>
      <c r="L16" s="5" t="str">
        <f>IF(一覧表!G36="","",一覧表!G36)</f>
        <v/>
      </c>
      <c r="M16" s="7" t="str">
        <f>IF(一覧表!H36="","",一覧表!H36)</f>
        <v/>
      </c>
      <c r="N16" s="8" t="str">
        <f>IF(一覧表!I36="","",一覧表!I36)</f>
        <v/>
      </c>
      <c r="O16" s="9" t="str">
        <f>IF(一覧表!J36="","",一覧表!J36)</f>
        <v/>
      </c>
      <c r="P16" s="5" t="str">
        <f>IF(一覧表!K36="","",一覧表!K36)</f>
        <v/>
      </c>
      <c r="Q16" s="5" t="str">
        <f>IF(一覧表!L36="","",一覧表!L36)</f>
        <v/>
      </c>
      <c r="R16" s="5" t="str">
        <f>IF(一覧表!M36="","",一覧表!M36)</f>
        <v/>
      </c>
      <c r="S16" s="10" t="str">
        <f>IF(一覧表!N36="","",一覧表!N36)</f>
        <v/>
      </c>
      <c r="T16" s="4" t="str">
        <f>IF(基本データ入力!D16="","",TRIM(基本データ入力!F16)&amp;" "&amp;TRIM(基本データ入力!G16))</f>
        <v/>
      </c>
      <c r="U16" s="4" t="str">
        <f>IF(基本データ入力!E16="","",TRIM(基本データ入力!H16)&amp;" "&amp;TRIM(基本データ入力!I16)&amp;"("&amp;RIGHTB(基本データ入力!L16,2)&amp;")")</f>
        <v/>
      </c>
      <c r="Z16" t="str">
        <f t="shared" si="0"/>
        <v/>
      </c>
      <c r="AI16" s="2" t="s">
        <v>47</v>
      </c>
      <c r="AJ16" s="2"/>
      <c r="AK16" s="23">
        <v>504</v>
      </c>
      <c r="AL16" s="23">
        <v>504</v>
      </c>
    </row>
    <row r="17" spans="1:38" ht="14.25" x14ac:dyDescent="0.15">
      <c r="A17">
        <f>COUNTIF($D$2:D17,"1")</f>
        <v>0</v>
      </c>
      <c r="B17">
        <f>COUNTIF($D$2:D17,"2")</f>
        <v>0</v>
      </c>
      <c r="C17" t="str">
        <f t="shared" si="1"/>
        <v/>
      </c>
      <c r="D17" s="4" t="str">
        <f>IF(基本データ入力!J17="","",基本データ入力!J17)</f>
        <v/>
      </c>
      <c r="E17" s="4" t="str">
        <f>IF(基本データ入力!C17="","",基本データ入力!C17)</f>
        <v/>
      </c>
      <c r="F17" s="4" t="str">
        <f>IF(基本データ入力!D17="","",基本データ入力!$A$2)</f>
        <v/>
      </c>
      <c r="G17" s="4" t="str">
        <f>IF(基本データ入力!D17="","",TRIM(基本データ入力!D17)&amp;"  "&amp;TRIM(基本データ入力!E17))</f>
        <v/>
      </c>
      <c r="H17" s="4" t="str">
        <f>IF(基本データ入力!D17="","",TRIM(基本データ入力!$A$5))</f>
        <v/>
      </c>
      <c r="I17" s="4" t="str">
        <f>IF(基本データ入力!K17="","",基本データ入力!K17)</f>
        <v/>
      </c>
      <c r="J17" s="6" t="str">
        <f>IF(一覧表!E37="","",一覧表!E37)</f>
        <v/>
      </c>
      <c r="K17" s="5" t="str">
        <f>IF(一覧表!F37="","",一覧表!F37)</f>
        <v/>
      </c>
      <c r="L17" s="5" t="str">
        <f>IF(一覧表!G37="","",一覧表!G37)</f>
        <v/>
      </c>
      <c r="M17" s="7" t="str">
        <f>IF(一覧表!H37="","",一覧表!H37)</f>
        <v/>
      </c>
      <c r="N17" s="8" t="str">
        <f>IF(一覧表!I37="","",一覧表!I37)</f>
        <v/>
      </c>
      <c r="O17" s="9" t="str">
        <f>IF(一覧表!J37="","",一覧表!J37)</f>
        <v/>
      </c>
      <c r="P17" s="5" t="str">
        <f>IF(一覧表!K37="","",一覧表!K37)</f>
        <v/>
      </c>
      <c r="Q17" s="5" t="str">
        <f>IF(一覧表!L37="","",一覧表!L37)</f>
        <v/>
      </c>
      <c r="R17" s="5" t="str">
        <f>IF(一覧表!M37="","",一覧表!M37)</f>
        <v/>
      </c>
      <c r="S17" s="10" t="str">
        <f>IF(一覧表!N37="","",一覧表!N37)</f>
        <v/>
      </c>
      <c r="T17" s="4" t="str">
        <f>IF(基本データ入力!D17="","",TRIM(基本データ入力!F17)&amp;" "&amp;TRIM(基本データ入力!G17))</f>
        <v/>
      </c>
      <c r="U17" s="4" t="str">
        <f>IF(基本データ入力!E17="","",TRIM(基本データ入力!H17)&amp;" "&amp;TRIM(基本データ入力!I17)&amp;"("&amp;RIGHTB(基本データ入力!L17,2)&amp;")")</f>
        <v/>
      </c>
      <c r="Z17" t="str">
        <f t="shared" si="0"/>
        <v/>
      </c>
      <c r="AI17" s="2" t="s">
        <v>48</v>
      </c>
      <c r="AJ17" s="3" t="s">
        <v>49</v>
      </c>
      <c r="AK17" s="23"/>
      <c r="AL17" s="23">
        <v>627</v>
      </c>
    </row>
    <row r="18" spans="1:38" ht="14.25" x14ac:dyDescent="0.15">
      <c r="A18">
        <f>COUNTIF($D$2:D18,"1")</f>
        <v>0</v>
      </c>
      <c r="B18">
        <f>COUNTIF($D$2:D18,"2")</f>
        <v>0</v>
      </c>
      <c r="C18" t="str">
        <f t="shared" si="1"/>
        <v/>
      </c>
      <c r="D18" s="4" t="str">
        <f>IF(基本データ入力!J18="","",基本データ入力!J18)</f>
        <v/>
      </c>
      <c r="E18" s="4" t="str">
        <f>IF(基本データ入力!C18="","",基本データ入力!C18)</f>
        <v/>
      </c>
      <c r="F18" s="4" t="str">
        <f>IF(基本データ入力!D18="","",基本データ入力!$A$2)</f>
        <v/>
      </c>
      <c r="G18" s="4" t="str">
        <f>IF(基本データ入力!D18="","",TRIM(基本データ入力!D18)&amp;"  "&amp;TRIM(基本データ入力!E18))</f>
        <v/>
      </c>
      <c r="H18" s="4" t="str">
        <f>IF(基本データ入力!D18="","",TRIM(基本データ入力!$A$5))</f>
        <v/>
      </c>
      <c r="I18" s="4" t="str">
        <f>IF(基本データ入力!K18="","",基本データ入力!K18)</f>
        <v/>
      </c>
      <c r="J18" s="6" t="str">
        <f>IF(一覧表!E38="","",一覧表!E38)</f>
        <v/>
      </c>
      <c r="K18" s="5" t="str">
        <f>IF(一覧表!F38="","",一覧表!F38)</f>
        <v/>
      </c>
      <c r="L18" s="5" t="str">
        <f>IF(一覧表!G38="","",一覧表!G38)</f>
        <v/>
      </c>
      <c r="M18" s="7" t="str">
        <f>IF(一覧表!H38="","",一覧表!H38)</f>
        <v/>
      </c>
      <c r="N18" s="8" t="str">
        <f>IF(一覧表!I38="","",一覧表!I38)</f>
        <v/>
      </c>
      <c r="O18" s="9" t="str">
        <f>IF(一覧表!J38="","",一覧表!J38)</f>
        <v/>
      </c>
      <c r="P18" s="5" t="str">
        <f>IF(一覧表!K38="","",一覧表!K38)</f>
        <v/>
      </c>
      <c r="Q18" s="5" t="str">
        <f>IF(一覧表!L38="","",一覧表!L38)</f>
        <v/>
      </c>
      <c r="R18" s="5" t="str">
        <f>IF(一覧表!M38="","",一覧表!M38)</f>
        <v/>
      </c>
      <c r="S18" s="10" t="str">
        <f>IF(一覧表!N38="","",一覧表!N38)</f>
        <v/>
      </c>
      <c r="T18" s="4" t="str">
        <f>IF(基本データ入力!D18="","",TRIM(基本データ入力!F18)&amp;" "&amp;TRIM(基本データ入力!G18))</f>
        <v/>
      </c>
      <c r="U18" s="4" t="str">
        <f>IF(基本データ入力!E18="","",TRIM(基本データ入力!H18)&amp;" "&amp;TRIM(基本データ入力!I18)&amp;"("&amp;RIGHTB(基本データ入力!L18,2)&amp;")")</f>
        <v/>
      </c>
      <c r="Z18" t="str">
        <f t="shared" si="0"/>
        <v/>
      </c>
      <c r="AI18" s="2"/>
      <c r="AJ18" s="3" t="s">
        <v>50</v>
      </c>
      <c r="AK18" s="23">
        <v>640</v>
      </c>
      <c r="AL18" s="23">
        <v>640</v>
      </c>
    </row>
    <row r="19" spans="1:38" ht="14.25" x14ac:dyDescent="0.15">
      <c r="A19">
        <f>COUNTIF($D$2:D19,"1")</f>
        <v>0</v>
      </c>
      <c r="B19">
        <f>COUNTIF($D$2:D19,"2")</f>
        <v>0</v>
      </c>
      <c r="C19" t="str">
        <f t="shared" si="1"/>
        <v/>
      </c>
      <c r="D19" s="4" t="str">
        <f>IF(基本データ入力!J19="","",基本データ入力!J19)</f>
        <v/>
      </c>
      <c r="E19" s="4" t="str">
        <f>IF(基本データ入力!C19="","",基本データ入力!C19)</f>
        <v/>
      </c>
      <c r="F19" s="4" t="str">
        <f>IF(基本データ入力!D19="","",基本データ入力!$A$2)</f>
        <v/>
      </c>
      <c r="G19" s="4" t="str">
        <f>IF(基本データ入力!D19="","",TRIM(基本データ入力!D19)&amp;"  "&amp;TRIM(基本データ入力!E19))</f>
        <v/>
      </c>
      <c r="H19" s="4" t="str">
        <f>IF(基本データ入力!D19="","",TRIM(基本データ入力!$A$5))</f>
        <v/>
      </c>
      <c r="I19" s="4" t="str">
        <f>IF(基本データ入力!K19="","",基本データ入力!K19)</f>
        <v/>
      </c>
      <c r="J19" s="6" t="str">
        <f>IF(一覧表!E39="","",一覧表!E39)</f>
        <v/>
      </c>
      <c r="K19" s="5" t="str">
        <f>IF(一覧表!F39="","",一覧表!F39)</f>
        <v/>
      </c>
      <c r="L19" s="5" t="str">
        <f>IF(一覧表!G39="","",一覧表!G39)</f>
        <v/>
      </c>
      <c r="M19" s="7" t="str">
        <f>IF(一覧表!H39="","",一覧表!H39)</f>
        <v/>
      </c>
      <c r="N19" s="8" t="str">
        <f>IF(一覧表!I39="","",一覧表!I39)</f>
        <v/>
      </c>
      <c r="O19" s="9" t="str">
        <f>IF(一覧表!J39="","",一覧表!J39)</f>
        <v/>
      </c>
      <c r="P19" s="5" t="str">
        <f>IF(一覧表!K39="","",一覧表!K39)</f>
        <v/>
      </c>
      <c r="Q19" s="5" t="str">
        <f>IF(一覧表!L39="","",一覧表!L39)</f>
        <v/>
      </c>
      <c r="R19" s="5" t="str">
        <f>IF(一覧表!M39="","",一覧表!M39)</f>
        <v/>
      </c>
      <c r="S19" s="10" t="str">
        <f>IF(一覧表!N39="","",一覧表!N39)</f>
        <v/>
      </c>
      <c r="T19" s="4" t="str">
        <f>IF(基本データ入力!D19="","",TRIM(基本データ入力!F19)&amp;" "&amp;TRIM(基本データ入力!G19))</f>
        <v/>
      </c>
      <c r="U19" s="4" t="str">
        <f>IF(基本データ入力!E19="","",TRIM(基本データ入力!H19)&amp;" "&amp;TRIM(基本データ入力!I19)&amp;"("&amp;RIGHTB(基本データ入力!L19,2)&amp;")")</f>
        <v/>
      </c>
      <c r="Z19" t="str">
        <f t="shared" si="0"/>
        <v/>
      </c>
      <c r="AI19" s="3"/>
      <c r="AJ19" s="3" t="s">
        <v>51</v>
      </c>
      <c r="AK19" s="23">
        <v>650</v>
      </c>
      <c r="AL19" s="23"/>
    </row>
    <row r="20" spans="1:38" ht="14.25" x14ac:dyDescent="0.15">
      <c r="A20">
        <f>COUNTIF($D$2:D20,"1")</f>
        <v>0</v>
      </c>
      <c r="B20">
        <f>COUNTIF($D$2:D20,"2")</f>
        <v>0</v>
      </c>
      <c r="C20" t="str">
        <f t="shared" si="1"/>
        <v/>
      </c>
      <c r="D20" s="4" t="str">
        <f>IF(基本データ入力!J20="","",基本データ入力!J20)</f>
        <v/>
      </c>
      <c r="E20" s="4" t="str">
        <f>IF(基本データ入力!C20="","",基本データ入力!C20)</f>
        <v/>
      </c>
      <c r="F20" s="4" t="str">
        <f>IF(基本データ入力!D20="","",基本データ入力!$A$2)</f>
        <v/>
      </c>
      <c r="G20" s="4" t="str">
        <f>IF(基本データ入力!D20="","",TRIM(基本データ入力!D20)&amp;"  "&amp;TRIM(基本データ入力!E20))</f>
        <v/>
      </c>
      <c r="H20" s="4" t="str">
        <f>IF(基本データ入力!D20="","",TRIM(基本データ入力!$A$5))</f>
        <v/>
      </c>
      <c r="I20" s="4" t="str">
        <f>IF(基本データ入力!K20="","",基本データ入力!K20)</f>
        <v/>
      </c>
      <c r="J20" s="6" t="str">
        <f>IF(一覧表!E40="","",一覧表!E40)</f>
        <v/>
      </c>
      <c r="K20" s="5" t="str">
        <f>IF(一覧表!F40="","",一覧表!F40)</f>
        <v/>
      </c>
      <c r="L20" s="5" t="str">
        <f>IF(一覧表!G40="","",一覧表!G40)</f>
        <v/>
      </c>
      <c r="M20" s="7" t="str">
        <f>IF(一覧表!H40="","",一覧表!H40)</f>
        <v/>
      </c>
      <c r="N20" s="8" t="str">
        <f>IF(一覧表!I40="","",一覧表!I40)</f>
        <v/>
      </c>
      <c r="O20" s="9" t="str">
        <f>IF(一覧表!J40="","",一覧表!J40)</f>
        <v/>
      </c>
      <c r="P20" s="5" t="str">
        <f>IF(一覧表!K40="","",一覧表!K40)</f>
        <v/>
      </c>
      <c r="Q20" s="5" t="str">
        <f>IF(一覧表!L40="","",一覧表!L40)</f>
        <v/>
      </c>
      <c r="R20" s="5" t="str">
        <f>IF(一覧表!M40="","",一覧表!M40)</f>
        <v/>
      </c>
      <c r="S20" s="10" t="str">
        <f>IF(一覧表!N40="","",一覧表!N40)</f>
        <v/>
      </c>
      <c r="T20" s="4" t="str">
        <f>IF(基本データ入力!D20="","",TRIM(基本データ入力!F20)&amp;" "&amp;TRIM(基本データ入力!G20))</f>
        <v/>
      </c>
      <c r="U20" s="4" t="str">
        <f>IF(基本データ入力!E20="","",TRIM(基本データ入力!H20)&amp;" "&amp;TRIM(基本データ入力!I20)&amp;"("&amp;RIGHTB(基本データ入力!L20,2)&amp;")")</f>
        <v/>
      </c>
      <c r="Z20" t="str">
        <f t="shared" si="0"/>
        <v/>
      </c>
      <c r="AI20" s="2" t="s">
        <v>52</v>
      </c>
      <c r="AJ20" s="3" t="s">
        <v>53</v>
      </c>
      <c r="AK20" s="23">
        <v>601</v>
      </c>
      <c r="AL20" s="23">
        <v>601</v>
      </c>
    </row>
    <row r="21" spans="1:38" ht="14.25" x14ac:dyDescent="0.15">
      <c r="A21">
        <f>COUNTIF($D$2:D21,"1")</f>
        <v>0</v>
      </c>
      <c r="B21">
        <f>COUNTIF($D$2:D21,"2")</f>
        <v>0</v>
      </c>
      <c r="C21" t="str">
        <f t="shared" si="1"/>
        <v/>
      </c>
      <c r="D21" s="4" t="str">
        <f>IF(基本データ入力!J21="","",基本データ入力!J21)</f>
        <v/>
      </c>
      <c r="E21" s="4" t="str">
        <f>IF(基本データ入力!C21="","",基本データ入力!C21)</f>
        <v/>
      </c>
      <c r="F21" s="4" t="str">
        <f>IF(基本データ入力!D21="","",基本データ入力!$A$2)</f>
        <v/>
      </c>
      <c r="G21" s="4" t="str">
        <f>IF(基本データ入力!D21="","",TRIM(基本データ入力!D21)&amp;"  "&amp;TRIM(基本データ入力!E21))</f>
        <v/>
      </c>
      <c r="H21" s="4" t="str">
        <f>IF(基本データ入力!D21="","",TRIM(基本データ入力!$A$5))</f>
        <v/>
      </c>
      <c r="I21" s="4" t="str">
        <f>IF(基本データ入力!K21="","",基本データ入力!K21)</f>
        <v/>
      </c>
      <c r="J21" s="6" t="str">
        <f>IF(一覧表!E41="","",一覧表!E41)</f>
        <v/>
      </c>
      <c r="K21" s="5" t="str">
        <f>IF(一覧表!F41="","",一覧表!F41)</f>
        <v/>
      </c>
      <c r="L21" s="5" t="str">
        <f>IF(一覧表!G41="","",一覧表!G41)</f>
        <v/>
      </c>
      <c r="M21" s="7" t="str">
        <f>IF(一覧表!H41="","",一覧表!H41)</f>
        <v/>
      </c>
      <c r="N21" s="8" t="str">
        <f>IF(一覧表!I41="","",一覧表!I41)</f>
        <v/>
      </c>
      <c r="O21" s="9" t="str">
        <f>IF(一覧表!J41="","",一覧表!J41)</f>
        <v/>
      </c>
      <c r="P21" s="5" t="str">
        <f>IF(一覧表!K41="","",一覧表!K41)</f>
        <v/>
      </c>
      <c r="Q21" s="5" t="str">
        <f>IF(一覧表!L41="","",一覧表!L41)</f>
        <v/>
      </c>
      <c r="R21" s="5" t="str">
        <f>IF(一覧表!M41="","",一覧表!M41)</f>
        <v/>
      </c>
      <c r="S21" s="10" t="str">
        <f>IF(一覧表!N41="","",一覧表!N41)</f>
        <v/>
      </c>
      <c r="T21" s="4" t="str">
        <f>IF(基本データ入力!D21="","",TRIM(基本データ入力!F21)&amp;" "&amp;TRIM(基本データ入力!G21))</f>
        <v/>
      </c>
      <c r="U21" s="4" t="str">
        <f>IF(基本データ入力!E21="","",TRIM(基本データ入力!H21)&amp;" "&amp;TRIM(基本データ入力!I21)&amp;"("&amp;RIGHTB(基本データ入力!L21,2)&amp;")")</f>
        <v/>
      </c>
      <c r="Z21" t="str">
        <f t="shared" si="0"/>
        <v/>
      </c>
      <c r="AI21" s="2"/>
      <c r="AJ21" s="3" t="s">
        <v>54</v>
      </c>
      <c r="AK21" s="23">
        <v>615</v>
      </c>
      <c r="AL21" s="23"/>
    </row>
    <row r="22" spans="1:38" ht="14.25" x14ac:dyDescent="0.15">
      <c r="A22">
        <f>COUNTIF($D$2:D22,"1")</f>
        <v>0</v>
      </c>
      <c r="B22">
        <f>COUNTIF($D$2:D22,"2")</f>
        <v>0</v>
      </c>
      <c r="C22" t="str">
        <f t="shared" si="1"/>
        <v/>
      </c>
      <c r="D22" s="4" t="str">
        <f>IF(基本データ入力!J22="","",基本データ入力!J22)</f>
        <v/>
      </c>
      <c r="E22" s="4" t="str">
        <f>IF(基本データ入力!C22="","",基本データ入力!C22)</f>
        <v/>
      </c>
      <c r="F22" s="4" t="str">
        <f>IF(基本データ入力!D22="","",基本データ入力!$A$2)</f>
        <v/>
      </c>
      <c r="G22" s="4" t="str">
        <f>IF(基本データ入力!D22="","",TRIM(基本データ入力!D22)&amp;"  "&amp;TRIM(基本データ入力!E22))</f>
        <v/>
      </c>
      <c r="H22" s="4" t="str">
        <f>IF(基本データ入力!D22="","",TRIM(基本データ入力!$A$5))</f>
        <v/>
      </c>
      <c r="I22" s="4" t="str">
        <f>IF(基本データ入力!K22="","",基本データ入力!K22)</f>
        <v/>
      </c>
      <c r="J22" s="6" t="str">
        <f>IF(一覧表!E42="","",一覧表!E42)</f>
        <v/>
      </c>
      <c r="K22" s="5" t="str">
        <f>IF(一覧表!F42="","",一覧表!F42)</f>
        <v/>
      </c>
      <c r="L22" s="5" t="str">
        <f>IF(一覧表!G42="","",一覧表!G42)</f>
        <v/>
      </c>
      <c r="M22" s="7" t="str">
        <f>IF(一覧表!H42="","",一覧表!H42)</f>
        <v/>
      </c>
      <c r="N22" s="8" t="str">
        <f>IF(一覧表!I42="","",一覧表!I42)</f>
        <v/>
      </c>
      <c r="O22" s="9" t="str">
        <f>IF(一覧表!J42="","",一覧表!J42)</f>
        <v/>
      </c>
      <c r="P22" s="5" t="str">
        <f>IF(一覧表!K42="","",一覧表!K42)</f>
        <v/>
      </c>
      <c r="Q22" s="5" t="str">
        <f>IF(一覧表!L42="","",一覧表!L42)</f>
        <v/>
      </c>
      <c r="R22" s="5" t="str">
        <f>IF(一覧表!M42="","",一覧表!M42)</f>
        <v/>
      </c>
      <c r="S22" s="10" t="str">
        <f>IF(一覧表!N42="","",一覧表!N42)</f>
        <v/>
      </c>
      <c r="T22" s="4" t="str">
        <f>IF(基本データ入力!D22="","",TRIM(基本データ入力!F22)&amp;" "&amp;TRIM(基本データ入力!G22))</f>
        <v/>
      </c>
      <c r="U22" s="4" t="str">
        <f>IF(基本データ入力!E22="","",TRIM(基本データ入力!H22)&amp;" "&amp;TRIM(基本データ入力!I22)&amp;"("&amp;RIGHTB(基本データ入力!L22,2)&amp;")")</f>
        <v/>
      </c>
      <c r="Z22" t="str">
        <f t="shared" si="0"/>
        <v/>
      </c>
      <c r="AI22" s="2" t="s">
        <v>55</v>
      </c>
      <c r="AJ22" s="2" t="s">
        <v>56</v>
      </c>
      <c r="AK22" s="23">
        <v>901</v>
      </c>
      <c r="AL22" s="23">
        <v>901</v>
      </c>
    </row>
    <row r="23" spans="1:38" ht="14.25" x14ac:dyDescent="0.15">
      <c r="A23">
        <f>COUNTIF($D$2:D23,"1")</f>
        <v>0</v>
      </c>
      <c r="B23">
        <f>COUNTIF($D$2:D23,"2")</f>
        <v>0</v>
      </c>
      <c r="C23" t="str">
        <f t="shared" si="1"/>
        <v/>
      </c>
      <c r="D23" s="4" t="str">
        <f>IF(基本データ入力!J23="","",基本データ入力!J23)</f>
        <v/>
      </c>
      <c r="E23" s="4" t="str">
        <f>IF(基本データ入力!C23="","",基本データ入力!C23)</f>
        <v/>
      </c>
      <c r="F23" s="4" t="str">
        <f>IF(基本データ入力!D23="","",基本データ入力!$A$2)</f>
        <v/>
      </c>
      <c r="G23" s="4" t="str">
        <f>IF(基本データ入力!D23="","",TRIM(基本データ入力!D23)&amp;"  "&amp;TRIM(基本データ入力!E23))</f>
        <v/>
      </c>
      <c r="H23" s="4" t="str">
        <f>IF(基本データ入力!D23="","",TRIM(基本データ入力!$A$5))</f>
        <v/>
      </c>
      <c r="I23" s="4" t="str">
        <f>IF(基本データ入力!K23="","",基本データ入力!K23)</f>
        <v/>
      </c>
      <c r="J23" s="6" t="str">
        <f>IF(一覧表!E43="","",一覧表!E43)</f>
        <v/>
      </c>
      <c r="K23" s="5" t="str">
        <f>IF(一覧表!F43="","",一覧表!F43)</f>
        <v/>
      </c>
      <c r="L23" s="5" t="str">
        <f>IF(一覧表!G43="","",一覧表!G43)</f>
        <v/>
      </c>
      <c r="M23" s="7" t="str">
        <f>IF(一覧表!H43="","",一覧表!H43)</f>
        <v/>
      </c>
      <c r="N23" s="8" t="str">
        <f>IF(一覧表!I43="","",一覧表!I43)</f>
        <v/>
      </c>
      <c r="O23" s="9" t="str">
        <f>IF(一覧表!J43="","",一覧表!J43)</f>
        <v/>
      </c>
      <c r="P23" s="5" t="str">
        <f>IF(一覧表!K43="","",一覧表!K43)</f>
        <v/>
      </c>
      <c r="Q23" s="5" t="str">
        <f>IF(一覧表!L43="","",一覧表!L43)</f>
        <v/>
      </c>
      <c r="R23" s="5" t="str">
        <f>IF(一覧表!M43="","",一覧表!M43)</f>
        <v/>
      </c>
      <c r="S23" s="10" t="str">
        <f>IF(一覧表!N43="","",一覧表!N43)</f>
        <v/>
      </c>
      <c r="T23" s="4" t="str">
        <f>IF(基本データ入力!D23="","",TRIM(基本データ入力!F23)&amp;" "&amp;TRIM(基本データ入力!G23))</f>
        <v/>
      </c>
      <c r="U23" s="4" t="str">
        <f>IF(基本データ入力!E23="","",TRIM(基本データ入力!H23)&amp;" "&amp;TRIM(基本データ入力!I23)&amp;"("&amp;RIGHTB(基本データ入力!L23,2)&amp;")")</f>
        <v/>
      </c>
      <c r="Z23" t="str">
        <f t="shared" si="0"/>
        <v/>
      </c>
    </row>
    <row r="24" spans="1:38" ht="14.25" x14ac:dyDescent="0.15">
      <c r="A24">
        <f>COUNTIF($D$2:D24,"1")</f>
        <v>0</v>
      </c>
      <c r="B24">
        <f>COUNTIF($D$2:D24,"2")</f>
        <v>0</v>
      </c>
      <c r="C24" t="str">
        <f t="shared" si="1"/>
        <v/>
      </c>
      <c r="D24" s="4" t="str">
        <f>IF(基本データ入力!J24="","",基本データ入力!J24)</f>
        <v/>
      </c>
      <c r="E24" s="4" t="str">
        <f>IF(基本データ入力!C24="","",基本データ入力!C24)</f>
        <v/>
      </c>
      <c r="F24" s="4" t="str">
        <f>IF(基本データ入力!D24="","",基本データ入力!$A$2)</f>
        <v/>
      </c>
      <c r="G24" s="4" t="str">
        <f>IF(基本データ入力!D24="","",TRIM(基本データ入力!D24)&amp;"  "&amp;TRIM(基本データ入力!E24))</f>
        <v/>
      </c>
      <c r="H24" s="4" t="str">
        <f>IF(基本データ入力!D24="","",TRIM(基本データ入力!$A$5))</f>
        <v/>
      </c>
      <c r="I24" s="4" t="str">
        <f>IF(基本データ入力!K24="","",基本データ入力!K24)</f>
        <v/>
      </c>
      <c r="J24" s="6" t="str">
        <f>IF(一覧表!E44="","",一覧表!E44)</f>
        <v/>
      </c>
      <c r="K24" s="5" t="str">
        <f>IF(一覧表!F44="","",一覧表!F44)</f>
        <v/>
      </c>
      <c r="L24" s="5" t="str">
        <f>IF(一覧表!G44="","",一覧表!G44)</f>
        <v/>
      </c>
      <c r="M24" s="7" t="str">
        <f>IF(一覧表!H44="","",一覧表!H44)</f>
        <v/>
      </c>
      <c r="N24" s="8" t="str">
        <f>IF(一覧表!I44="","",一覧表!I44)</f>
        <v/>
      </c>
      <c r="O24" s="9" t="str">
        <f>IF(一覧表!J44="","",一覧表!J44)</f>
        <v/>
      </c>
      <c r="P24" s="5" t="str">
        <f>IF(一覧表!K44="","",一覧表!K44)</f>
        <v/>
      </c>
      <c r="Q24" s="5" t="str">
        <f>IF(一覧表!L44="","",一覧表!L44)</f>
        <v/>
      </c>
      <c r="R24" s="5" t="str">
        <f>IF(一覧表!M44="","",一覧表!M44)</f>
        <v/>
      </c>
      <c r="S24" s="10" t="str">
        <f>IF(一覧表!N44="","",一覧表!N44)</f>
        <v/>
      </c>
      <c r="T24" s="4" t="str">
        <f>IF(基本データ入力!D24="","",TRIM(基本データ入力!F24)&amp;" "&amp;TRIM(基本データ入力!G24))</f>
        <v/>
      </c>
      <c r="U24" s="4" t="str">
        <f>IF(基本データ入力!E24="","",TRIM(基本データ入力!H24)&amp;" "&amp;TRIM(基本データ入力!I24)&amp;"("&amp;RIGHTB(基本データ入力!L24,2)&amp;")")</f>
        <v/>
      </c>
      <c r="Z24" t="str">
        <f t="shared" si="0"/>
        <v/>
      </c>
    </row>
    <row r="25" spans="1:38" ht="14.25" x14ac:dyDescent="0.15">
      <c r="A25">
        <f>COUNTIF($D$2:D25,"1")</f>
        <v>0</v>
      </c>
      <c r="B25">
        <f>COUNTIF($D$2:D25,"2")</f>
        <v>0</v>
      </c>
      <c r="C25" t="str">
        <f t="shared" si="1"/>
        <v/>
      </c>
      <c r="D25" s="4" t="str">
        <f>IF(基本データ入力!J25="","",基本データ入力!J25)</f>
        <v/>
      </c>
      <c r="E25" s="4" t="str">
        <f>IF(基本データ入力!C25="","",基本データ入力!C25)</f>
        <v/>
      </c>
      <c r="F25" s="4" t="str">
        <f>IF(基本データ入力!D25="","",基本データ入力!$A$2)</f>
        <v/>
      </c>
      <c r="G25" s="4" t="str">
        <f>IF(基本データ入力!D25="","",TRIM(基本データ入力!D25)&amp;"  "&amp;TRIM(基本データ入力!E25))</f>
        <v/>
      </c>
      <c r="H25" s="4" t="str">
        <f>IF(基本データ入力!D25="","",TRIM(基本データ入力!$A$5))</f>
        <v/>
      </c>
      <c r="I25" s="4" t="str">
        <f>IF(基本データ入力!K25="","",基本データ入力!K25)</f>
        <v/>
      </c>
      <c r="J25" s="6" t="str">
        <f>IF(一覧表!E45="","",一覧表!E45)</f>
        <v/>
      </c>
      <c r="K25" s="5" t="str">
        <f>IF(一覧表!F45="","",一覧表!F45)</f>
        <v/>
      </c>
      <c r="L25" s="5" t="str">
        <f>IF(一覧表!G45="","",一覧表!G45)</f>
        <v/>
      </c>
      <c r="M25" s="7" t="str">
        <f>IF(一覧表!H45="","",一覧表!H45)</f>
        <v/>
      </c>
      <c r="N25" s="8" t="str">
        <f>IF(一覧表!I45="","",一覧表!I45)</f>
        <v/>
      </c>
      <c r="O25" s="9" t="str">
        <f>IF(一覧表!J45="","",一覧表!J45)</f>
        <v/>
      </c>
      <c r="P25" s="5" t="str">
        <f>IF(一覧表!K45="","",一覧表!K45)</f>
        <v/>
      </c>
      <c r="Q25" s="5" t="str">
        <f>IF(一覧表!L45="","",一覧表!L45)</f>
        <v/>
      </c>
      <c r="R25" s="5" t="str">
        <f>IF(一覧表!M45="","",一覧表!M45)</f>
        <v/>
      </c>
      <c r="S25" s="10" t="str">
        <f>IF(一覧表!N45="","",一覧表!N45)</f>
        <v/>
      </c>
      <c r="T25" s="4" t="str">
        <f>IF(基本データ入力!D25="","",TRIM(基本データ入力!F25)&amp;" "&amp;TRIM(基本データ入力!G25))</f>
        <v/>
      </c>
      <c r="U25" s="4" t="str">
        <f>IF(基本データ入力!E25="","",TRIM(基本データ入力!H25)&amp;" "&amp;TRIM(基本データ入力!I25)&amp;"("&amp;RIGHTB(基本データ入力!L25,2)&amp;")")</f>
        <v/>
      </c>
      <c r="Z25" t="str">
        <f t="shared" si="0"/>
        <v/>
      </c>
    </row>
    <row r="26" spans="1:38" ht="14.25" x14ac:dyDescent="0.15">
      <c r="A26">
        <f>COUNTIF($D$2:D26,"1")</f>
        <v>0</v>
      </c>
      <c r="B26">
        <f>COUNTIF($D$2:D26,"2")</f>
        <v>0</v>
      </c>
      <c r="C26" t="str">
        <f t="shared" si="1"/>
        <v/>
      </c>
      <c r="D26" s="4" t="str">
        <f>IF(基本データ入力!J26="","",基本データ入力!J26)</f>
        <v/>
      </c>
      <c r="E26" s="4" t="str">
        <f>IF(基本データ入力!C26="","",基本データ入力!C26)</f>
        <v/>
      </c>
      <c r="F26" s="4" t="str">
        <f>IF(基本データ入力!D26="","",基本データ入力!$A$2)</f>
        <v/>
      </c>
      <c r="G26" s="4" t="str">
        <f>IF(基本データ入力!D26="","",TRIM(基本データ入力!D26)&amp;"  "&amp;TRIM(基本データ入力!E26))</f>
        <v/>
      </c>
      <c r="H26" s="4" t="str">
        <f>IF(基本データ入力!D26="","",TRIM(基本データ入力!$A$5))</f>
        <v/>
      </c>
      <c r="I26" s="4" t="str">
        <f>IF(基本データ入力!K26="","",基本データ入力!K26)</f>
        <v/>
      </c>
      <c r="J26" s="6" t="str">
        <f>IF(一覧表!E46="","",一覧表!E46)</f>
        <v/>
      </c>
      <c r="K26" s="5" t="str">
        <f>IF(一覧表!F46="","",一覧表!F46)</f>
        <v/>
      </c>
      <c r="L26" s="5" t="str">
        <f>IF(一覧表!G46="","",一覧表!G46)</f>
        <v/>
      </c>
      <c r="M26" s="7" t="str">
        <f>IF(一覧表!H46="","",一覧表!H46)</f>
        <v/>
      </c>
      <c r="N26" s="8" t="str">
        <f>IF(一覧表!I46="","",一覧表!I46)</f>
        <v/>
      </c>
      <c r="O26" s="9" t="str">
        <f>IF(一覧表!J46="","",一覧表!J46)</f>
        <v/>
      </c>
      <c r="P26" s="5" t="str">
        <f>IF(一覧表!K46="","",一覧表!K46)</f>
        <v/>
      </c>
      <c r="Q26" s="5" t="str">
        <f>IF(一覧表!L46="","",一覧表!L46)</f>
        <v/>
      </c>
      <c r="R26" s="5" t="str">
        <f>IF(一覧表!M46="","",一覧表!M46)</f>
        <v/>
      </c>
      <c r="S26" s="10" t="str">
        <f>IF(一覧表!N46="","",一覧表!N46)</f>
        <v/>
      </c>
      <c r="T26" s="4" t="str">
        <f>IF(基本データ入力!D26="","",TRIM(基本データ入力!F26)&amp;" "&amp;TRIM(基本データ入力!G26))</f>
        <v/>
      </c>
      <c r="U26" s="4" t="str">
        <f>IF(基本データ入力!E26="","",TRIM(基本データ入力!H26)&amp;" "&amp;TRIM(基本データ入力!I26)&amp;"("&amp;RIGHTB(基本データ入力!L26,2)&amp;")")</f>
        <v/>
      </c>
      <c r="Z26" t="str">
        <f t="shared" si="0"/>
        <v/>
      </c>
    </row>
    <row r="27" spans="1:38" ht="14.25" x14ac:dyDescent="0.15">
      <c r="A27">
        <f>COUNTIF($D$2:D27,"1")</f>
        <v>0</v>
      </c>
      <c r="B27">
        <f>COUNTIF($D$2:D27,"2")</f>
        <v>0</v>
      </c>
      <c r="C27" t="str">
        <f t="shared" si="1"/>
        <v/>
      </c>
      <c r="D27" s="4" t="str">
        <f>IF(基本データ入力!J27="","",基本データ入力!J27)</f>
        <v/>
      </c>
      <c r="E27" s="4" t="str">
        <f>IF(基本データ入力!C27="","",基本データ入力!C27)</f>
        <v/>
      </c>
      <c r="F27" s="4" t="str">
        <f>IF(基本データ入力!D27="","",基本データ入力!$A$2)</f>
        <v/>
      </c>
      <c r="G27" s="4" t="str">
        <f>IF(基本データ入力!D27="","",TRIM(基本データ入力!D27)&amp;"  "&amp;TRIM(基本データ入力!E27))</f>
        <v/>
      </c>
      <c r="H27" s="4" t="str">
        <f>IF(基本データ入力!D27="","",TRIM(基本データ入力!$A$5))</f>
        <v/>
      </c>
      <c r="I27" s="4" t="str">
        <f>IF(基本データ入力!K27="","",基本データ入力!K27)</f>
        <v/>
      </c>
      <c r="J27" s="6" t="str">
        <f>IF(一覧表!E47="","",一覧表!E47)</f>
        <v/>
      </c>
      <c r="K27" s="5" t="str">
        <f>IF(一覧表!F47="","",一覧表!F47)</f>
        <v/>
      </c>
      <c r="L27" s="5" t="str">
        <f>IF(一覧表!G47="","",一覧表!G47)</f>
        <v/>
      </c>
      <c r="M27" s="7" t="str">
        <f>IF(一覧表!H47="","",一覧表!H47)</f>
        <v/>
      </c>
      <c r="N27" s="8" t="str">
        <f>IF(一覧表!I47="","",一覧表!I47)</f>
        <v/>
      </c>
      <c r="O27" s="9" t="str">
        <f>IF(一覧表!J47="","",一覧表!J47)</f>
        <v/>
      </c>
      <c r="P27" s="5" t="str">
        <f>IF(一覧表!K47="","",一覧表!K47)</f>
        <v/>
      </c>
      <c r="Q27" s="5" t="str">
        <f>IF(一覧表!L47="","",一覧表!L47)</f>
        <v/>
      </c>
      <c r="R27" s="5" t="str">
        <f>IF(一覧表!M47="","",一覧表!M47)</f>
        <v/>
      </c>
      <c r="S27" s="10">
        <f>IF(一覧表!N47="","",一覧表!N47)</f>
        <v>5836</v>
      </c>
      <c r="T27" s="4" t="str">
        <f>IF(基本データ入力!D27="","",TRIM(基本データ入力!F27)&amp;" "&amp;TRIM(基本データ入力!G27))</f>
        <v/>
      </c>
      <c r="U27" s="4" t="str">
        <f>IF(基本データ入力!E27="","",TRIM(基本データ入力!H27)&amp;" "&amp;TRIM(基本データ入力!I27)&amp;"("&amp;RIGHTB(基本データ入力!L27,2)&amp;")")</f>
        <v/>
      </c>
      <c r="Z27" t="str">
        <f t="shared" si="0"/>
        <v/>
      </c>
    </row>
    <row r="28" spans="1:38" ht="14.25" x14ac:dyDescent="0.15">
      <c r="A28">
        <f>COUNTIF($D$2:D28,"1")</f>
        <v>0</v>
      </c>
      <c r="B28">
        <f>COUNTIF($D$2:D28,"2")</f>
        <v>0</v>
      </c>
      <c r="C28" t="str">
        <f t="shared" si="1"/>
        <v/>
      </c>
      <c r="D28" s="4" t="str">
        <f>IF(基本データ入力!J28="","",基本データ入力!J28)</f>
        <v/>
      </c>
      <c r="E28" s="4" t="str">
        <f>IF(基本データ入力!C28="","",基本データ入力!C28)</f>
        <v/>
      </c>
      <c r="F28" s="4" t="str">
        <f>IF(基本データ入力!D28="","",基本データ入力!$A$2)</f>
        <v/>
      </c>
      <c r="G28" s="4" t="str">
        <f>IF(基本データ入力!D28="","",TRIM(基本データ入力!D28)&amp;"  "&amp;TRIM(基本データ入力!E28))</f>
        <v/>
      </c>
      <c r="H28" s="4" t="str">
        <f>IF(基本データ入力!D28="","",TRIM(基本データ入力!$A$5))</f>
        <v/>
      </c>
      <c r="I28" s="4" t="str">
        <f>IF(基本データ入力!K28="","",基本データ入力!K28)</f>
        <v/>
      </c>
      <c r="J28" s="6" t="str">
        <f>IF(一覧表!E48="","",一覧表!E48)</f>
        <v/>
      </c>
      <c r="K28" s="5" t="str">
        <f>IF(一覧表!F48="","",一覧表!F48)</f>
        <v/>
      </c>
      <c r="L28" s="5" t="str">
        <f>IF(一覧表!G48="","",一覧表!G48)</f>
        <v/>
      </c>
      <c r="M28" s="7" t="str">
        <f>IF(一覧表!H48="","",一覧表!H48)</f>
        <v/>
      </c>
      <c r="N28" s="8" t="str">
        <f>IF(一覧表!I48="","",一覧表!I48)</f>
        <v/>
      </c>
      <c r="O28" s="9" t="str">
        <f>IF(一覧表!J48="","",一覧表!J48)</f>
        <v/>
      </c>
      <c r="P28" s="5" t="str">
        <f>IF(一覧表!K48="","",一覧表!K48)</f>
        <v/>
      </c>
      <c r="Q28" s="5" t="str">
        <f>IF(一覧表!L48="","",一覧表!L48)</f>
        <v/>
      </c>
      <c r="R28" s="5" t="str">
        <f>IF(一覧表!M48="","",一覧表!M48)</f>
        <v/>
      </c>
      <c r="S28" s="10" t="str">
        <f>IF(一覧表!N48="","",一覧表!N48)</f>
        <v/>
      </c>
      <c r="T28" s="4" t="str">
        <f>IF(基本データ入力!D28="","",TRIM(基本データ入力!F28)&amp;" "&amp;TRIM(基本データ入力!G28))</f>
        <v/>
      </c>
      <c r="U28" s="4" t="str">
        <f>IF(基本データ入力!E28="","",TRIM(基本データ入力!H28)&amp;" "&amp;TRIM(基本データ入力!I28)&amp;"("&amp;RIGHTB(基本データ入力!L28,2)&amp;")")</f>
        <v/>
      </c>
      <c r="Z28" t="str">
        <f t="shared" si="0"/>
        <v/>
      </c>
    </row>
    <row r="29" spans="1:38" ht="14.25" x14ac:dyDescent="0.15">
      <c r="A29">
        <f>COUNTIF($D$2:D29,"1")</f>
        <v>0</v>
      </c>
      <c r="B29">
        <f>COUNTIF($D$2:D29,"2")</f>
        <v>0</v>
      </c>
      <c r="C29" t="str">
        <f t="shared" si="1"/>
        <v/>
      </c>
      <c r="D29" s="4" t="str">
        <f>IF(基本データ入力!J29="","",基本データ入力!J29)</f>
        <v/>
      </c>
      <c r="E29" s="4" t="str">
        <f>IF(基本データ入力!C29="","",基本データ入力!C29)</f>
        <v/>
      </c>
      <c r="F29" s="4" t="str">
        <f>IF(基本データ入力!D29="","",基本データ入力!$A$2)</f>
        <v/>
      </c>
      <c r="G29" s="4" t="str">
        <f>IF(基本データ入力!D29="","",TRIM(基本データ入力!D29)&amp;"  "&amp;TRIM(基本データ入力!E29))</f>
        <v/>
      </c>
      <c r="H29" s="4" t="str">
        <f>IF(基本データ入力!D29="","",TRIM(基本データ入力!$A$5))</f>
        <v/>
      </c>
      <c r="I29" s="4" t="str">
        <f>IF(基本データ入力!K29="","",基本データ入力!K29)</f>
        <v/>
      </c>
      <c r="J29" s="6" t="str">
        <f>IF(一覧表!E49="","",一覧表!E49)</f>
        <v/>
      </c>
      <c r="K29" s="5" t="str">
        <f>IF(一覧表!F49="","",一覧表!F49)</f>
        <v/>
      </c>
      <c r="L29" s="5" t="str">
        <f>IF(一覧表!G49="","",一覧表!G49)</f>
        <v/>
      </c>
      <c r="M29" s="7" t="str">
        <f>IF(一覧表!H49="","",一覧表!H49)</f>
        <v/>
      </c>
      <c r="N29" s="8" t="str">
        <f>IF(一覧表!I49="","",一覧表!I49)</f>
        <v/>
      </c>
      <c r="O29" s="9" t="str">
        <f>IF(一覧表!J49="","",一覧表!J49)</f>
        <v/>
      </c>
      <c r="P29" s="5" t="str">
        <f>IF(一覧表!K49="","",一覧表!K49)</f>
        <v/>
      </c>
      <c r="Q29" s="5" t="str">
        <f>IF(一覧表!L49="","",一覧表!L49)</f>
        <v/>
      </c>
      <c r="R29" s="5" t="str">
        <f>IF(一覧表!M49="","",一覧表!M49)</f>
        <v/>
      </c>
      <c r="S29" s="10" t="str">
        <f>IF(一覧表!N49="","",一覧表!N49)</f>
        <v/>
      </c>
      <c r="T29" s="4" t="str">
        <f>IF(基本データ入力!D29="","",TRIM(基本データ入力!F29)&amp;" "&amp;TRIM(基本データ入力!G29))</f>
        <v/>
      </c>
      <c r="U29" s="4" t="str">
        <f>IF(基本データ入力!E29="","",TRIM(基本データ入力!H29)&amp;" "&amp;TRIM(基本データ入力!I29)&amp;"("&amp;RIGHTB(基本データ入力!L29,2)&amp;")")</f>
        <v/>
      </c>
      <c r="Z29" t="str">
        <f t="shared" si="0"/>
        <v/>
      </c>
    </row>
    <row r="30" spans="1:38" ht="14.25" x14ac:dyDescent="0.15">
      <c r="A30">
        <f>COUNTIF($D$2:D30,"1")</f>
        <v>0</v>
      </c>
      <c r="B30">
        <f>COUNTIF($D$2:D30,"2")</f>
        <v>0</v>
      </c>
      <c r="C30" t="str">
        <f t="shared" si="1"/>
        <v/>
      </c>
      <c r="D30" s="4" t="str">
        <f>IF(基本データ入力!J30="","",基本データ入力!J30)</f>
        <v/>
      </c>
      <c r="E30" s="4" t="str">
        <f>IF(基本データ入力!C30="","",基本データ入力!C30)</f>
        <v/>
      </c>
      <c r="F30" s="4" t="str">
        <f>IF(基本データ入力!D30="","",基本データ入力!$A$2)</f>
        <v/>
      </c>
      <c r="G30" s="4" t="str">
        <f>IF(基本データ入力!D30="","",TRIM(基本データ入力!D30)&amp;"  "&amp;TRIM(基本データ入力!E30))</f>
        <v/>
      </c>
      <c r="H30" s="4" t="str">
        <f>IF(基本データ入力!D30="","",TRIM(基本データ入力!$A$5))</f>
        <v/>
      </c>
      <c r="I30" s="4" t="str">
        <f>IF(基本データ入力!K30="","",基本データ入力!K30)</f>
        <v/>
      </c>
      <c r="J30" s="6" t="str">
        <f>IF(一覧表!E50="","",一覧表!E50)</f>
        <v/>
      </c>
      <c r="K30" s="5" t="str">
        <f>IF(一覧表!F50="","",一覧表!F50)</f>
        <v/>
      </c>
      <c r="L30" s="5" t="str">
        <f>IF(一覧表!G50="","",一覧表!G50)</f>
        <v/>
      </c>
      <c r="M30" s="7" t="str">
        <f>IF(一覧表!H50="","",一覧表!H50)</f>
        <v/>
      </c>
      <c r="N30" s="8" t="str">
        <f>IF(一覧表!I50="","",一覧表!I50)</f>
        <v/>
      </c>
      <c r="O30" s="9" t="str">
        <f>IF(一覧表!J50="","",一覧表!J50)</f>
        <v/>
      </c>
      <c r="P30" s="5" t="str">
        <f>IF(一覧表!K50="","",一覧表!K50)</f>
        <v/>
      </c>
      <c r="Q30" s="5" t="str">
        <f>IF(一覧表!L50="","",一覧表!L50)</f>
        <v/>
      </c>
      <c r="R30" s="5" t="str">
        <f>IF(一覧表!M50="","",一覧表!M50)</f>
        <v/>
      </c>
      <c r="S30" s="10" t="str">
        <f>IF(一覧表!N50="","",一覧表!N50)</f>
        <v/>
      </c>
      <c r="T30" s="4" t="str">
        <f>IF(基本データ入力!D30="","",TRIM(基本データ入力!F30)&amp;" "&amp;TRIM(基本データ入力!G30))</f>
        <v/>
      </c>
      <c r="U30" s="4" t="str">
        <f>IF(基本データ入力!E30="","",TRIM(基本データ入力!H30)&amp;" "&amp;TRIM(基本データ入力!I30)&amp;"("&amp;RIGHTB(基本データ入力!L30,2)&amp;")")</f>
        <v/>
      </c>
      <c r="Z30" t="str">
        <f t="shared" si="0"/>
        <v/>
      </c>
    </row>
    <row r="31" spans="1:38" ht="14.25" x14ac:dyDescent="0.15">
      <c r="A31">
        <f>COUNTIF($D$2:D31,"1")</f>
        <v>0</v>
      </c>
      <c r="B31">
        <f>COUNTIF($D$2:D31,"2")</f>
        <v>0</v>
      </c>
      <c r="C31" t="str">
        <f t="shared" si="1"/>
        <v/>
      </c>
      <c r="D31" s="4" t="str">
        <f>IF(基本データ入力!J31="","",基本データ入力!J31)</f>
        <v/>
      </c>
      <c r="E31" s="4" t="str">
        <f>IF(基本データ入力!C31="","",基本データ入力!C31)</f>
        <v/>
      </c>
      <c r="F31" s="4" t="str">
        <f>IF(基本データ入力!D31="","",基本データ入力!$A$2)</f>
        <v/>
      </c>
      <c r="G31" s="4" t="str">
        <f>IF(基本データ入力!D31="","",TRIM(基本データ入力!D31)&amp;"  "&amp;TRIM(基本データ入力!E31))</f>
        <v/>
      </c>
      <c r="H31" s="4" t="str">
        <f>IF(基本データ入力!D31="","",TRIM(基本データ入力!$A$5))</f>
        <v/>
      </c>
      <c r="I31" s="4" t="str">
        <f>IF(基本データ入力!K31="","",基本データ入力!K31)</f>
        <v/>
      </c>
      <c r="J31" s="6" t="str">
        <f>IF(一覧表!E51="","",一覧表!E51)</f>
        <v/>
      </c>
      <c r="K31" s="5" t="str">
        <f>IF(一覧表!F51="","",一覧表!F51)</f>
        <v/>
      </c>
      <c r="L31" s="5" t="str">
        <f>IF(一覧表!G51="","",一覧表!G51)</f>
        <v/>
      </c>
      <c r="M31" s="7" t="str">
        <f>IF(一覧表!H51="","",一覧表!H51)</f>
        <v/>
      </c>
      <c r="N31" s="8" t="str">
        <f>IF(一覧表!I51="","",一覧表!I51)</f>
        <v/>
      </c>
      <c r="O31" s="9" t="str">
        <f>IF(一覧表!J51="","",一覧表!J51)</f>
        <v/>
      </c>
      <c r="P31" s="5" t="str">
        <f>IF(一覧表!K51="","",一覧表!K51)</f>
        <v/>
      </c>
      <c r="Q31" s="5" t="str">
        <f>IF(一覧表!L51="","",一覧表!L51)</f>
        <v/>
      </c>
      <c r="R31" s="5" t="str">
        <f>IF(一覧表!M51="","",一覧表!M51)</f>
        <v/>
      </c>
      <c r="S31" s="10" t="str">
        <f>IF(一覧表!N51="","",一覧表!N51)</f>
        <v/>
      </c>
      <c r="T31" s="4" t="str">
        <f>IF(基本データ入力!D31="","",TRIM(基本データ入力!F31)&amp;" "&amp;TRIM(基本データ入力!G31))</f>
        <v/>
      </c>
      <c r="U31" s="4" t="str">
        <f>IF(基本データ入力!E31="","",TRIM(基本データ入力!H31)&amp;" "&amp;TRIM(基本データ入力!I31)&amp;"("&amp;RIGHTB(基本データ入力!L31,2)&amp;")")</f>
        <v/>
      </c>
      <c r="Z31" t="str">
        <f t="shared" si="0"/>
        <v/>
      </c>
    </row>
    <row r="32" spans="1:38" ht="14.25" x14ac:dyDescent="0.15">
      <c r="A32">
        <f>COUNTIF($D$2:D32,"1")</f>
        <v>0</v>
      </c>
      <c r="B32">
        <f>COUNTIF($D$2:D32,"2")</f>
        <v>0</v>
      </c>
      <c r="C32" t="str">
        <f t="shared" si="1"/>
        <v/>
      </c>
      <c r="D32" s="4" t="str">
        <f>IF(基本データ入力!J32="","",基本データ入力!J32)</f>
        <v/>
      </c>
      <c r="E32" s="4" t="str">
        <f>IF(基本データ入力!C32="","",基本データ入力!C32)</f>
        <v/>
      </c>
      <c r="F32" s="4" t="str">
        <f>IF(基本データ入力!D32="","",基本データ入力!$A$2)</f>
        <v/>
      </c>
      <c r="G32" s="4" t="str">
        <f>IF(基本データ入力!D32="","",TRIM(基本データ入力!D32)&amp;"  "&amp;TRIM(基本データ入力!E32))</f>
        <v/>
      </c>
      <c r="H32" s="4" t="str">
        <f>IF(基本データ入力!D32="","",TRIM(基本データ入力!$A$5))</f>
        <v/>
      </c>
      <c r="I32" s="4" t="str">
        <f>IF(基本データ入力!K32="","",基本データ入力!K32)</f>
        <v/>
      </c>
      <c r="J32" s="6" t="str">
        <f>IF(一覧表!E52="","",一覧表!E52)</f>
        <v/>
      </c>
      <c r="K32" s="5" t="str">
        <f>IF(一覧表!F52="","",一覧表!F52)</f>
        <v/>
      </c>
      <c r="L32" s="5" t="str">
        <f>IF(一覧表!G52="","",一覧表!G52)</f>
        <v/>
      </c>
      <c r="M32" s="7" t="str">
        <f>IF(一覧表!H52="","",一覧表!H52)</f>
        <v/>
      </c>
      <c r="N32" s="8" t="str">
        <f>IF(一覧表!I52="","",一覧表!I52)</f>
        <v/>
      </c>
      <c r="O32" s="9" t="str">
        <f>IF(一覧表!J52="","",一覧表!J52)</f>
        <v/>
      </c>
      <c r="P32" s="5" t="str">
        <f>IF(一覧表!K52="","",一覧表!K52)</f>
        <v/>
      </c>
      <c r="Q32" s="5" t="str">
        <f>IF(一覧表!L52="","",一覧表!L52)</f>
        <v/>
      </c>
      <c r="R32" s="5" t="str">
        <f>IF(一覧表!M52="","",一覧表!M52)</f>
        <v/>
      </c>
      <c r="S32" s="10" t="str">
        <f>IF(一覧表!N52="","",一覧表!N52)</f>
        <v/>
      </c>
      <c r="T32" s="4" t="str">
        <f>IF(基本データ入力!D32="","",TRIM(基本データ入力!F32)&amp;" "&amp;TRIM(基本データ入力!G32))</f>
        <v/>
      </c>
      <c r="U32" s="4" t="str">
        <f>IF(基本データ入力!E32="","",TRIM(基本データ入力!H32)&amp;" "&amp;TRIM(基本データ入力!I32)&amp;"("&amp;RIGHTB(基本データ入力!L32,2)&amp;")")</f>
        <v/>
      </c>
      <c r="Z32" t="str">
        <f t="shared" si="0"/>
        <v/>
      </c>
    </row>
    <row r="33" spans="1:26" ht="14.25" x14ac:dyDescent="0.15">
      <c r="A33">
        <f>COUNTIF($D$2:D33,"1")</f>
        <v>0</v>
      </c>
      <c r="B33">
        <f>COUNTIF($D$2:D33,"2")</f>
        <v>0</v>
      </c>
      <c r="C33" t="str">
        <f t="shared" si="1"/>
        <v/>
      </c>
      <c r="D33" s="4" t="str">
        <f>IF(基本データ入力!J33="","",基本データ入力!J33)</f>
        <v/>
      </c>
      <c r="E33" s="4" t="str">
        <f>IF(基本データ入力!C33="","",基本データ入力!C33)</f>
        <v/>
      </c>
      <c r="F33" s="4" t="str">
        <f>IF(基本データ入力!D33="","",基本データ入力!$A$2)</f>
        <v/>
      </c>
      <c r="G33" s="4" t="str">
        <f>IF(基本データ入力!D33="","",TRIM(基本データ入力!D33)&amp;"  "&amp;TRIM(基本データ入力!E33))</f>
        <v/>
      </c>
      <c r="H33" s="4" t="str">
        <f>IF(基本データ入力!D33="","",TRIM(基本データ入力!$A$5))</f>
        <v/>
      </c>
      <c r="I33" s="4" t="str">
        <f>IF(基本データ入力!K33="","",基本データ入力!K33)</f>
        <v/>
      </c>
      <c r="J33" s="6" t="str">
        <f>IF(一覧表!E53="","",一覧表!E53)</f>
        <v/>
      </c>
      <c r="K33" s="5" t="str">
        <f>IF(一覧表!F53="","",一覧表!F53)</f>
        <v/>
      </c>
      <c r="L33" s="5" t="str">
        <f>IF(一覧表!G53="","",一覧表!G53)</f>
        <v/>
      </c>
      <c r="M33" s="7" t="str">
        <f>IF(一覧表!H53="","",一覧表!H53)</f>
        <v/>
      </c>
      <c r="N33" s="8" t="str">
        <f>IF(一覧表!I53="","",一覧表!I53)</f>
        <v/>
      </c>
      <c r="O33" s="9" t="str">
        <f>IF(一覧表!J53="","",一覧表!J53)</f>
        <v/>
      </c>
      <c r="P33" s="5" t="str">
        <f>IF(一覧表!K53="","",一覧表!K53)</f>
        <v/>
      </c>
      <c r="Q33" s="5" t="str">
        <f>IF(一覧表!L53="","",一覧表!L53)</f>
        <v/>
      </c>
      <c r="R33" s="5" t="str">
        <f>IF(一覧表!M53="","",一覧表!M53)</f>
        <v/>
      </c>
      <c r="S33" s="10" t="str">
        <f>IF(一覧表!N53="","",一覧表!N53)</f>
        <v/>
      </c>
      <c r="T33" s="4" t="str">
        <f>IF(基本データ入力!D33="","",TRIM(基本データ入力!F33)&amp;" "&amp;TRIM(基本データ入力!G33))</f>
        <v/>
      </c>
      <c r="U33" s="4" t="str">
        <f>IF(基本データ入力!E33="","",TRIM(基本データ入力!H33)&amp;" "&amp;TRIM(基本データ入力!I33)&amp;"("&amp;RIGHTB(基本データ入力!L33,2)&amp;")")</f>
        <v/>
      </c>
      <c r="Z33" t="str">
        <f t="shared" si="0"/>
        <v/>
      </c>
    </row>
    <row r="34" spans="1:26" ht="14.25" x14ac:dyDescent="0.15">
      <c r="A34">
        <f>COUNTIF($D$2:D34,"1")</f>
        <v>0</v>
      </c>
      <c r="B34">
        <f>COUNTIF($D$2:D34,"2")</f>
        <v>0</v>
      </c>
      <c r="C34" t="str">
        <f t="shared" si="1"/>
        <v/>
      </c>
      <c r="D34" s="4" t="str">
        <f>IF(基本データ入力!J34="","",基本データ入力!J34)</f>
        <v/>
      </c>
      <c r="E34" s="4" t="str">
        <f>IF(基本データ入力!C34="","",基本データ入力!C34)</f>
        <v/>
      </c>
      <c r="F34" s="4" t="str">
        <f>IF(基本データ入力!D34="","",基本データ入力!$A$2)</f>
        <v/>
      </c>
      <c r="G34" s="4" t="str">
        <f>IF(基本データ入力!D34="","",TRIM(基本データ入力!D34)&amp;"  "&amp;TRIM(基本データ入力!E34))</f>
        <v/>
      </c>
      <c r="H34" s="4" t="str">
        <f>IF(基本データ入力!D34="","",TRIM(基本データ入力!$A$5))</f>
        <v/>
      </c>
      <c r="I34" s="4" t="str">
        <f>IF(基本データ入力!K34="","",基本データ入力!K34)</f>
        <v/>
      </c>
      <c r="J34" s="6" t="str">
        <f>IF(一覧表!E54="","",一覧表!E54)</f>
        <v/>
      </c>
      <c r="K34" s="5" t="str">
        <f>IF(一覧表!F54="","",一覧表!F54)</f>
        <v/>
      </c>
      <c r="L34" s="5" t="str">
        <f>IF(一覧表!G54="","",一覧表!G54)</f>
        <v/>
      </c>
      <c r="M34" s="7" t="str">
        <f>IF(一覧表!H54="","",一覧表!H54)</f>
        <v/>
      </c>
      <c r="N34" s="8" t="str">
        <f>IF(一覧表!I54="","",一覧表!I54)</f>
        <v/>
      </c>
      <c r="O34" s="9" t="str">
        <f>IF(一覧表!J54="","",一覧表!J54)</f>
        <v/>
      </c>
      <c r="P34" s="5" t="str">
        <f>IF(一覧表!K54="","",一覧表!K54)</f>
        <v/>
      </c>
      <c r="Q34" s="5" t="str">
        <f>IF(一覧表!L54="","",一覧表!L54)</f>
        <v/>
      </c>
      <c r="R34" s="5" t="str">
        <f>IF(一覧表!M54="","",一覧表!M54)</f>
        <v/>
      </c>
      <c r="S34" s="10" t="str">
        <f>IF(一覧表!N54="","",一覧表!N54)</f>
        <v/>
      </c>
      <c r="T34" s="4" t="str">
        <f>IF(基本データ入力!D34="","",TRIM(基本データ入力!F34)&amp;" "&amp;TRIM(基本データ入力!G34))</f>
        <v/>
      </c>
      <c r="U34" s="4" t="str">
        <f>IF(基本データ入力!E34="","",TRIM(基本データ入力!H34)&amp;" "&amp;TRIM(基本データ入力!I34)&amp;"("&amp;RIGHTB(基本データ入力!L34,2)&amp;")")</f>
        <v/>
      </c>
      <c r="Z34" t="str">
        <f t="shared" si="0"/>
        <v/>
      </c>
    </row>
    <row r="35" spans="1:26" ht="14.25" x14ac:dyDescent="0.15">
      <c r="A35">
        <f>COUNTIF($D$2:D35,"1")</f>
        <v>0</v>
      </c>
      <c r="B35">
        <f>COUNTIF($D$2:D35,"2")</f>
        <v>0</v>
      </c>
      <c r="C35" t="str">
        <f t="shared" si="1"/>
        <v/>
      </c>
      <c r="D35" s="4" t="str">
        <f>IF(基本データ入力!J35="","",基本データ入力!J35)</f>
        <v/>
      </c>
      <c r="E35" s="4" t="str">
        <f>IF(基本データ入力!C35="","",基本データ入力!C35)</f>
        <v/>
      </c>
      <c r="F35" s="4" t="str">
        <f>IF(基本データ入力!D35="","",基本データ入力!$A$2)</f>
        <v/>
      </c>
      <c r="G35" s="4" t="str">
        <f>IF(基本データ入力!D35="","",TRIM(基本データ入力!D35)&amp;"  "&amp;TRIM(基本データ入力!E35))</f>
        <v/>
      </c>
      <c r="H35" s="4" t="str">
        <f>IF(基本データ入力!D35="","",TRIM(基本データ入力!$A$5))</f>
        <v/>
      </c>
      <c r="I35" s="4" t="str">
        <f>IF(基本データ入力!K35="","",基本データ入力!K35)</f>
        <v/>
      </c>
      <c r="J35" s="6" t="str">
        <f>IF(一覧表!E55="","",一覧表!E55)</f>
        <v/>
      </c>
      <c r="K35" s="5" t="str">
        <f>IF(一覧表!F55="","",一覧表!F55)</f>
        <v/>
      </c>
      <c r="L35" s="5" t="str">
        <f>IF(一覧表!G55="","",一覧表!G55)</f>
        <v/>
      </c>
      <c r="M35" s="7" t="str">
        <f>IF(一覧表!H55="","",一覧表!H55)</f>
        <v/>
      </c>
      <c r="N35" s="8" t="str">
        <f>IF(一覧表!I55="","",一覧表!I55)</f>
        <v/>
      </c>
      <c r="O35" s="9" t="str">
        <f>IF(一覧表!J55="","",一覧表!J55)</f>
        <v/>
      </c>
      <c r="P35" s="5" t="str">
        <f>IF(一覧表!K55="","",一覧表!K55)</f>
        <v/>
      </c>
      <c r="Q35" s="5" t="str">
        <f>IF(一覧表!L55="","",一覧表!L55)</f>
        <v/>
      </c>
      <c r="R35" s="5" t="str">
        <f>IF(一覧表!M55="","",一覧表!M55)</f>
        <v/>
      </c>
      <c r="S35" s="10" t="str">
        <f>IF(一覧表!N55="","",一覧表!N55)</f>
        <v/>
      </c>
      <c r="T35" s="4" t="str">
        <f>IF(基本データ入力!D35="","",TRIM(基本データ入力!F35)&amp;" "&amp;TRIM(基本データ入力!G35))</f>
        <v/>
      </c>
      <c r="U35" s="4" t="str">
        <f>IF(基本データ入力!E35="","",TRIM(基本データ入力!H35)&amp;" "&amp;TRIM(基本データ入力!I35)&amp;"("&amp;RIGHTB(基本データ入力!L35,2)&amp;")")</f>
        <v/>
      </c>
      <c r="Z35" t="str">
        <f t="shared" si="0"/>
        <v/>
      </c>
    </row>
    <row r="36" spans="1:26" ht="14.25" x14ac:dyDescent="0.15">
      <c r="A36">
        <f>COUNTIF($D$2:D36,"1")</f>
        <v>0</v>
      </c>
      <c r="B36">
        <f>COUNTIF($D$2:D36,"2")</f>
        <v>0</v>
      </c>
      <c r="C36" t="str">
        <f t="shared" si="1"/>
        <v/>
      </c>
      <c r="D36" s="4" t="str">
        <f>IF(基本データ入力!J36="","",基本データ入力!J36)</f>
        <v/>
      </c>
      <c r="E36" s="4" t="str">
        <f>IF(基本データ入力!C36="","",基本データ入力!C36)</f>
        <v/>
      </c>
      <c r="F36" s="4" t="str">
        <f>IF(基本データ入力!D36="","",基本データ入力!$A$2)</f>
        <v/>
      </c>
      <c r="G36" s="4" t="str">
        <f>IF(基本データ入力!D36="","",TRIM(基本データ入力!D36)&amp;"  "&amp;TRIM(基本データ入力!E36))</f>
        <v/>
      </c>
      <c r="H36" s="4" t="str">
        <f>IF(基本データ入力!D36="","",TRIM(基本データ入力!$A$5))</f>
        <v/>
      </c>
      <c r="I36" s="4" t="str">
        <f>IF(基本データ入力!K36="","",基本データ入力!K36)</f>
        <v/>
      </c>
      <c r="J36" s="6" t="str">
        <f>IF(一覧表!E56="","",一覧表!E56)</f>
        <v/>
      </c>
      <c r="K36" s="5" t="str">
        <f>IF(一覧表!F56="","",一覧表!F56)</f>
        <v/>
      </c>
      <c r="L36" s="5" t="str">
        <f>IF(一覧表!G56="","",一覧表!G56)</f>
        <v/>
      </c>
      <c r="M36" s="7" t="str">
        <f>IF(一覧表!H56="","",一覧表!H56)</f>
        <v/>
      </c>
      <c r="N36" s="8" t="str">
        <f>IF(一覧表!I56="","",一覧表!I56)</f>
        <v/>
      </c>
      <c r="O36" s="9" t="str">
        <f>IF(一覧表!J56="","",一覧表!J56)</f>
        <v/>
      </c>
      <c r="P36" s="5" t="str">
        <f>IF(一覧表!K56="","",一覧表!K56)</f>
        <v/>
      </c>
      <c r="Q36" s="5" t="str">
        <f>IF(一覧表!L56="","",一覧表!L56)</f>
        <v/>
      </c>
      <c r="R36" s="5" t="str">
        <f>IF(一覧表!M56="","",一覧表!M56)</f>
        <v/>
      </c>
      <c r="S36" s="10" t="str">
        <f>IF(一覧表!N56="","",一覧表!N56)</f>
        <v/>
      </c>
      <c r="T36" s="4" t="str">
        <f>IF(基本データ入力!D36="","",TRIM(基本データ入力!F36)&amp;" "&amp;TRIM(基本データ入力!G36))</f>
        <v/>
      </c>
      <c r="U36" s="4" t="str">
        <f>IF(基本データ入力!E36="","",TRIM(基本データ入力!H36)&amp;" "&amp;TRIM(基本データ入力!I36)&amp;"("&amp;RIGHTB(基本データ入力!L36,2)&amp;")")</f>
        <v/>
      </c>
      <c r="Z36" t="str">
        <f t="shared" si="0"/>
        <v/>
      </c>
    </row>
    <row r="37" spans="1:26" ht="14.25" x14ac:dyDescent="0.15">
      <c r="A37">
        <f>COUNTIF($D$2:D37,"1")</f>
        <v>0</v>
      </c>
      <c r="B37">
        <f>COUNTIF($D$2:D37,"2")</f>
        <v>0</v>
      </c>
      <c r="C37" t="str">
        <f t="shared" si="1"/>
        <v/>
      </c>
      <c r="D37" s="4" t="str">
        <f>IF(基本データ入力!J37="","",基本データ入力!J37)</f>
        <v/>
      </c>
      <c r="E37" s="4" t="str">
        <f>IF(基本データ入力!C37="","",基本データ入力!C37)</f>
        <v/>
      </c>
      <c r="F37" s="4" t="str">
        <f>IF(基本データ入力!D37="","",基本データ入力!$A$2)</f>
        <v/>
      </c>
      <c r="G37" s="4" t="str">
        <f>IF(基本データ入力!D37="","",TRIM(基本データ入力!D37)&amp;"  "&amp;TRIM(基本データ入力!E37))</f>
        <v/>
      </c>
      <c r="H37" s="4" t="str">
        <f>IF(基本データ入力!D37="","",TRIM(基本データ入力!$A$5))</f>
        <v/>
      </c>
      <c r="I37" s="4" t="str">
        <f>IF(基本データ入力!K37="","",基本データ入力!K37)</f>
        <v/>
      </c>
      <c r="J37" s="6" t="str">
        <f>IF(一覧表!E57="","",一覧表!E57)</f>
        <v/>
      </c>
      <c r="K37" s="5" t="str">
        <f>IF(一覧表!F57="","",一覧表!F57)</f>
        <v/>
      </c>
      <c r="L37" s="5" t="str">
        <f>IF(一覧表!G57="","",一覧表!G57)</f>
        <v/>
      </c>
      <c r="M37" s="7" t="str">
        <f>IF(一覧表!H57="","",一覧表!H57)</f>
        <v/>
      </c>
      <c r="N37" s="8" t="str">
        <f>IF(一覧表!I57="","",一覧表!I57)</f>
        <v/>
      </c>
      <c r="O37" s="9" t="str">
        <f>IF(一覧表!J57="","",一覧表!J57)</f>
        <v/>
      </c>
      <c r="P37" s="5" t="str">
        <f>IF(一覧表!K57="","",一覧表!K57)</f>
        <v/>
      </c>
      <c r="Q37" s="5" t="str">
        <f>IF(一覧表!L57="","",一覧表!L57)</f>
        <v/>
      </c>
      <c r="R37" s="5" t="str">
        <f>IF(一覧表!M57="","",一覧表!M57)</f>
        <v/>
      </c>
      <c r="S37" s="10" t="str">
        <f>IF(一覧表!N57="","",一覧表!N57)</f>
        <v/>
      </c>
      <c r="T37" s="4" t="str">
        <f>IF(基本データ入力!D37="","",TRIM(基本データ入力!F37)&amp;" "&amp;TRIM(基本データ入力!G37))</f>
        <v/>
      </c>
      <c r="U37" s="4" t="str">
        <f>IF(基本データ入力!E37="","",TRIM(基本データ入力!H37)&amp;" "&amp;TRIM(基本データ入力!I37)&amp;"("&amp;RIGHTB(基本データ入力!L37,2)&amp;")")</f>
        <v/>
      </c>
      <c r="Z37" t="str">
        <f t="shared" si="0"/>
        <v/>
      </c>
    </row>
    <row r="38" spans="1:26" ht="14.25" x14ac:dyDescent="0.15">
      <c r="A38">
        <f>COUNTIF($D$2:D38,"1")</f>
        <v>0</v>
      </c>
      <c r="B38">
        <f>COUNTIF($D$2:D38,"2")</f>
        <v>0</v>
      </c>
      <c r="C38" t="str">
        <f t="shared" si="1"/>
        <v/>
      </c>
      <c r="D38" s="4" t="str">
        <f>IF(基本データ入力!J38="","",基本データ入力!J38)</f>
        <v/>
      </c>
      <c r="E38" s="4" t="str">
        <f>IF(基本データ入力!C38="","",基本データ入力!C38)</f>
        <v/>
      </c>
      <c r="F38" s="4" t="str">
        <f>IF(基本データ入力!D38="","",基本データ入力!$A$2)</f>
        <v/>
      </c>
      <c r="G38" s="4" t="str">
        <f>IF(基本データ入力!D38="","",TRIM(基本データ入力!D38)&amp;"  "&amp;TRIM(基本データ入力!E38))</f>
        <v/>
      </c>
      <c r="H38" s="4" t="str">
        <f>IF(基本データ入力!D38="","",TRIM(基本データ入力!$A$5))</f>
        <v/>
      </c>
      <c r="I38" s="4" t="str">
        <f>IF(基本データ入力!K38="","",基本データ入力!K38)</f>
        <v/>
      </c>
      <c r="J38" s="6" t="str">
        <f>IF(一覧表!E58="","",一覧表!E58)</f>
        <v/>
      </c>
      <c r="K38" s="5" t="str">
        <f>IF(一覧表!F58="","",一覧表!F58)</f>
        <v/>
      </c>
      <c r="L38" s="5" t="str">
        <f>IF(一覧表!G58="","",一覧表!G58)</f>
        <v/>
      </c>
      <c r="M38" s="7" t="str">
        <f>IF(一覧表!H58="","",一覧表!H58)</f>
        <v/>
      </c>
      <c r="N38" s="8" t="str">
        <f>IF(一覧表!I58="","",一覧表!I58)</f>
        <v/>
      </c>
      <c r="O38" s="9" t="str">
        <f>IF(一覧表!J58="","",一覧表!J58)</f>
        <v/>
      </c>
      <c r="P38" s="5" t="str">
        <f>IF(一覧表!K58="","",一覧表!K58)</f>
        <v/>
      </c>
      <c r="Q38" s="5" t="str">
        <f>IF(一覧表!L58="","",一覧表!L58)</f>
        <v/>
      </c>
      <c r="R38" s="5" t="str">
        <f>IF(一覧表!M58="","",一覧表!M58)</f>
        <v/>
      </c>
      <c r="S38" s="10" t="str">
        <f>IF(一覧表!N58="","",一覧表!N58)</f>
        <v/>
      </c>
      <c r="T38" s="4" t="str">
        <f>IF(基本データ入力!D38="","",TRIM(基本データ入力!F38)&amp;" "&amp;TRIM(基本データ入力!G38))</f>
        <v/>
      </c>
      <c r="U38" s="4" t="str">
        <f>IF(基本データ入力!E38="","",TRIM(基本データ入力!H38)&amp;" "&amp;TRIM(基本データ入力!I38)&amp;"("&amp;RIGHTB(基本データ入力!L38,2)&amp;")")</f>
        <v/>
      </c>
      <c r="Z38" t="str">
        <f t="shared" si="0"/>
        <v/>
      </c>
    </row>
    <row r="39" spans="1:26" ht="14.25" x14ac:dyDescent="0.15">
      <c r="A39">
        <f>COUNTIF($D$2:D39,"1")</f>
        <v>0</v>
      </c>
      <c r="B39">
        <f>COUNTIF($D$2:D39,"2")</f>
        <v>0</v>
      </c>
      <c r="C39" t="str">
        <f t="shared" si="1"/>
        <v/>
      </c>
      <c r="D39" s="4" t="str">
        <f>IF(基本データ入力!J39="","",基本データ入力!J39)</f>
        <v/>
      </c>
      <c r="E39" s="4" t="str">
        <f>IF(基本データ入力!C39="","",基本データ入力!C39)</f>
        <v/>
      </c>
      <c r="F39" s="4" t="str">
        <f>IF(基本データ入力!D39="","",基本データ入力!$A$2)</f>
        <v/>
      </c>
      <c r="G39" s="4" t="str">
        <f>IF(基本データ入力!D39="","",TRIM(基本データ入力!D39)&amp;"  "&amp;TRIM(基本データ入力!E39))</f>
        <v/>
      </c>
      <c r="H39" s="4" t="str">
        <f>IF(基本データ入力!D39="","",TRIM(基本データ入力!$A$5))</f>
        <v/>
      </c>
      <c r="I39" s="4" t="str">
        <f>IF(基本データ入力!K39="","",基本データ入力!K39)</f>
        <v/>
      </c>
      <c r="J39" s="6" t="str">
        <f>IF(一覧表!E59="","",一覧表!E59)</f>
        <v/>
      </c>
      <c r="K39" s="5" t="str">
        <f>IF(一覧表!F59="","",一覧表!F59)</f>
        <v/>
      </c>
      <c r="L39" s="5" t="str">
        <f>IF(一覧表!G59="","",一覧表!G59)</f>
        <v/>
      </c>
      <c r="M39" s="7" t="str">
        <f>IF(一覧表!H59="","",一覧表!H59)</f>
        <v/>
      </c>
      <c r="N39" s="8" t="str">
        <f>IF(一覧表!I59="","",一覧表!I59)</f>
        <v/>
      </c>
      <c r="O39" s="9" t="str">
        <f>IF(一覧表!J59="","",一覧表!J59)</f>
        <v/>
      </c>
      <c r="P39" s="5" t="str">
        <f>IF(一覧表!K59="","",一覧表!K59)</f>
        <v/>
      </c>
      <c r="Q39" s="5" t="str">
        <f>IF(一覧表!L59="","",一覧表!L59)</f>
        <v/>
      </c>
      <c r="R39" s="5" t="str">
        <f>IF(一覧表!M59="","",一覧表!M59)</f>
        <v/>
      </c>
      <c r="S39" s="10" t="str">
        <f>IF(一覧表!N59="","",一覧表!N59)</f>
        <v/>
      </c>
      <c r="T39" s="4" t="str">
        <f>IF(基本データ入力!D39="","",TRIM(基本データ入力!F39)&amp;" "&amp;TRIM(基本データ入力!G39))</f>
        <v/>
      </c>
      <c r="U39" s="4" t="str">
        <f>IF(基本データ入力!E39="","",TRIM(基本データ入力!H39)&amp;" "&amp;TRIM(基本データ入力!I39)&amp;"("&amp;RIGHTB(基本データ入力!L39,2)&amp;")")</f>
        <v/>
      </c>
      <c r="Z39" t="str">
        <f t="shared" si="0"/>
        <v/>
      </c>
    </row>
    <row r="40" spans="1:26" ht="14.25" x14ac:dyDescent="0.15">
      <c r="A40">
        <f>COUNTIF($D$2:D40,"1")</f>
        <v>0</v>
      </c>
      <c r="B40">
        <f>COUNTIF($D$2:D40,"2")</f>
        <v>0</v>
      </c>
      <c r="C40" t="str">
        <f t="shared" si="1"/>
        <v/>
      </c>
      <c r="D40" s="4" t="str">
        <f>IF(基本データ入力!J40="","",基本データ入力!J40)</f>
        <v/>
      </c>
      <c r="E40" s="4" t="str">
        <f>IF(基本データ入力!C40="","",基本データ入力!C40)</f>
        <v/>
      </c>
      <c r="F40" s="4" t="str">
        <f>IF(基本データ入力!D40="","",基本データ入力!$A$2)</f>
        <v/>
      </c>
      <c r="G40" s="4" t="str">
        <f>IF(基本データ入力!D40="","",TRIM(基本データ入力!D40)&amp;"  "&amp;TRIM(基本データ入力!E40))</f>
        <v/>
      </c>
      <c r="H40" s="4" t="str">
        <f>IF(基本データ入力!D40="","",TRIM(基本データ入力!$A$5))</f>
        <v/>
      </c>
      <c r="I40" s="4" t="str">
        <f>IF(基本データ入力!K40="","",基本データ入力!K40)</f>
        <v/>
      </c>
      <c r="J40" s="6" t="str">
        <f>IF(一覧表!E60="","",一覧表!E60)</f>
        <v/>
      </c>
      <c r="K40" s="5" t="str">
        <f>IF(一覧表!F60="","",一覧表!F60)</f>
        <v/>
      </c>
      <c r="L40" s="5" t="str">
        <f>IF(一覧表!G60="","",一覧表!G60)</f>
        <v/>
      </c>
      <c r="M40" s="7" t="str">
        <f>IF(一覧表!H60="","",一覧表!H60)</f>
        <v/>
      </c>
      <c r="N40" s="8" t="str">
        <f>IF(一覧表!I60="","",一覧表!I60)</f>
        <v/>
      </c>
      <c r="O40" s="9" t="str">
        <f>IF(一覧表!J60="","",一覧表!J60)</f>
        <v/>
      </c>
      <c r="P40" s="5" t="str">
        <f>IF(一覧表!K60="","",一覧表!K60)</f>
        <v/>
      </c>
      <c r="Q40" s="5" t="str">
        <f>IF(一覧表!L60="","",一覧表!L60)</f>
        <v/>
      </c>
      <c r="R40" s="5" t="str">
        <f>IF(一覧表!M60="","",一覧表!M60)</f>
        <v/>
      </c>
      <c r="S40" s="10" t="str">
        <f>IF(一覧表!N60="","",一覧表!N60)</f>
        <v/>
      </c>
      <c r="T40" s="4" t="str">
        <f>IF(基本データ入力!D40="","",TRIM(基本データ入力!F40)&amp;" "&amp;TRIM(基本データ入力!G40))</f>
        <v/>
      </c>
      <c r="U40" s="4" t="str">
        <f>IF(基本データ入力!E40="","",TRIM(基本データ入力!H40)&amp;" "&amp;TRIM(基本データ入力!I40)&amp;"("&amp;RIGHTB(基本データ入力!L40,2)&amp;")")</f>
        <v/>
      </c>
      <c r="Z40" t="str">
        <f t="shared" si="0"/>
        <v/>
      </c>
    </row>
    <row r="41" spans="1:26" ht="14.25" x14ac:dyDescent="0.15">
      <c r="A41">
        <f>COUNTIF($D$2:D41,"1")</f>
        <v>0</v>
      </c>
      <c r="B41">
        <f>COUNTIF($D$2:D41,"2")</f>
        <v>0</v>
      </c>
      <c r="C41" t="str">
        <f t="shared" si="1"/>
        <v/>
      </c>
      <c r="D41" s="4" t="str">
        <f>IF(基本データ入力!J41="","",基本データ入力!J41)</f>
        <v/>
      </c>
      <c r="E41" s="4" t="str">
        <f>IF(基本データ入力!C41="","",基本データ入力!C41)</f>
        <v/>
      </c>
      <c r="F41" s="4" t="str">
        <f>IF(基本データ入力!D41="","",基本データ入力!$A$2)</f>
        <v/>
      </c>
      <c r="G41" s="4" t="str">
        <f>IF(基本データ入力!D41="","",TRIM(基本データ入力!D41)&amp;"  "&amp;TRIM(基本データ入力!E41))</f>
        <v/>
      </c>
      <c r="H41" s="4" t="str">
        <f>IF(基本データ入力!D41="","",TRIM(基本データ入力!$A$5))</f>
        <v/>
      </c>
      <c r="I41" s="4" t="str">
        <f>IF(基本データ入力!K41="","",基本データ入力!K41)</f>
        <v/>
      </c>
      <c r="J41" s="6" t="str">
        <f>IF(一覧表!E61="","",一覧表!E61)</f>
        <v/>
      </c>
      <c r="K41" s="5" t="str">
        <f>IF(一覧表!F61="","",一覧表!F61)</f>
        <v/>
      </c>
      <c r="L41" s="5" t="str">
        <f>IF(一覧表!G61="","",一覧表!G61)</f>
        <v/>
      </c>
      <c r="M41" s="7" t="str">
        <f>IF(一覧表!H61="","",一覧表!H61)</f>
        <v/>
      </c>
      <c r="N41" s="8" t="str">
        <f>IF(一覧表!I61="","",一覧表!I61)</f>
        <v/>
      </c>
      <c r="O41" s="9" t="str">
        <f>IF(一覧表!J61="","",一覧表!J61)</f>
        <v/>
      </c>
      <c r="P41" s="5" t="str">
        <f>IF(一覧表!K61="","",一覧表!K61)</f>
        <v/>
      </c>
      <c r="Q41" s="5" t="str">
        <f>IF(一覧表!L61="","",一覧表!L61)</f>
        <v/>
      </c>
      <c r="R41" s="5" t="str">
        <f>IF(一覧表!M61="","",一覧表!M61)</f>
        <v/>
      </c>
      <c r="S41" s="10" t="str">
        <f>IF(一覧表!N61="","",一覧表!N61)</f>
        <v/>
      </c>
      <c r="T41" s="4" t="str">
        <f>IF(基本データ入力!D41="","",TRIM(基本データ入力!F41)&amp;" "&amp;TRIM(基本データ入力!G41))</f>
        <v/>
      </c>
      <c r="U41" s="4" t="str">
        <f>IF(基本データ入力!E41="","",TRIM(基本データ入力!H41)&amp;" "&amp;TRIM(基本データ入力!I41)&amp;"("&amp;RIGHTB(基本データ入力!L41,2)&amp;")")</f>
        <v/>
      </c>
      <c r="Z41" t="str">
        <f t="shared" si="0"/>
        <v/>
      </c>
    </row>
    <row r="42" spans="1:26" ht="14.25" x14ac:dyDescent="0.15">
      <c r="A42">
        <f>COUNTIF($D$2:D42,"1")</f>
        <v>0</v>
      </c>
      <c r="B42">
        <f>COUNTIF($D$2:D42,"2")</f>
        <v>0</v>
      </c>
      <c r="C42" t="str">
        <f t="shared" si="1"/>
        <v/>
      </c>
      <c r="D42" s="4" t="str">
        <f>IF(基本データ入力!J42="","",基本データ入力!J42)</f>
        <v/>
      </c>
      <c r="E42" s="4" t="str">
        <f>IF(基本データ入力!C42="","",基本データ入力!C42)</f>
        <v/>
      </c>
      <c r="F42" s="4" t="str">
        <f>IF(基本データ入力!D42="","",基本データ入力!$A$2)</f>
        <v/>
      </c>
      <c r="G42" s="4" t="str">
        <f>IF(基本データ入力!D42="","",TRIM(基本データ入力!D42)&amp;"  "&amp;TRIM(基本データ入力!E42))</f>
        <v/>
      </c>
      <c r="H42" s="4" t="str">
        <f>IF(基本データ入力!D42="","",TRIM(基本データ入力!$A$5))</f>
        <v/>
      </c>
      <c r="I42" s="4" t="str">
        <f>IF(基本データ入力!K42="","",基本データ入力!K42)</f>
        <v/>
      </c>
      <c r="J42" s="6" t="str">
        <f>IF(一覧表!E62="","",一覧表!E62)</f>
        <v/>
      </c>
      <c r="K42" s="5" t="str">
        <f>IF(一覧表!F62="","",一覧表!F62)</f>
        <v/>
      </c>
      <c r="L42" s="5" t="str">
        <f>IF(一覧表!G62="","",一覧表!G62)</f>
        <v/>
      </c>
      <c r="M42" s="7" t="str">
        <f>IF(一覧表!H62="","",一覧表!H62)</f>
        <v/>
      </c>
      <c r="N42" s="8" t="str">
        <f>IF(一覧表!I62="","",一覧表!I62)</f>
        <v/>
      </c>
      <c r="O42" s="9" t="str">
        <f>IF(一覧表!J62="","",一覧表!J62)</f>
        <v/>
      </c>
      <c r="P42" s="5" t="str">
        <f>IF(一覧表!K62="","",一覧表!K62)</f>
        <v/>
      </c>
      <c r="Q42" s="5" t="str">
        <f>IF(一覧表!L62="","",一覧表!L62)</f>
        <v/>
      </c>
      <c r="R42" s="5" t="str">
        <f>IF(一覧表!M62="","",一覧表!M62)</f>
        <v/>
      </c>
      <c r="S42" s="10" t="str">
        <f>IF(一覧表!N62="","",一覧表!N62)</f>
        <v/>
      </c>
      <c r="T42" s="4" t="str">
        <f>IF(基本データ入力!D42="","",TRIM(基本データ入力!F42)&amp;" "&amp;TRIM(基本データ入力!G42))</f>
        <v/>
      </c>
      <c r="U42" s="4" t="str">
        <f>IF(基本データ入力!E42="","",TRIM(基本データ入力!H42)&amp;" "&amp;TRIM(基本データ入力!I42)&amp;"("&amp;RIGHTB(基本データ入力!L42,2)&amp;")")</f>
        <v/>
      </c>
      <c r="Z42" t="str">
        <f t="shared" si="0"/>
        <v/>
      </c>
    </row>
    <row r="43" spans="1:26" ht="14.25" x14ac:dyDescent="0.15">
      <c r="A43">
        <f>COUNTIF($D$2:D43,"1")</f>
        <v>0</v>
      </c>
      <c r="B43">
        <f>COUNTIF($D$2:D43,"2")</f>
        <v>0</v>
      </c>
      <c r="C43" t="str">
        <f t="shared" si="1"/>
        <v/>
      </c>
      <c r="D43" s="4" t="str">
        <f>IF(基本データ入力!J43="","",基本データ入力!J43)</f>
        <v/>
      </c>
      <c r="E43" s="4" t="str">
        <f>IF(基本データ入力!C43="","",基本データ入力!C43)</f>
        <v/>
      </c>
      <c r="F43" s="4" t="str">
        <f>IF(基本データ入力!D43="","",基本データ入力!$A$2)</f>
        <v/>
      </c>
      <c r="G43" s="4" t="str">
        <f>IF(基本データ入力!D43="","",TRIM(基本データ入力!D43)&amp;"  "&amp;TRIM(基本データ入力!E43))</f>
        <v/>
      </c>
      <c r="H43" s="4" t="str">
        <f>IF(基本データ入力!D43="","",TRIM(基本データ入力!$A$5))</f>
        <v/>
      </c>
      <c r="I43" s="4" t="str">
        <f>IF(基本データ入力!K43="","",基本データ入力!K43)</f>
        <v/>
      </c>
      <c r="J43" s="6" t="str">
        <f>IF(一覧表!E63="","",一覧表!E63)</f>
        <v/>
      </c>
      <c r="K43" s="5" t="str">
        <f>IF(一覧表!F63="","",一覧表!F63)</f>
        <v/>
      </c>
      <c r="L43" s="5" t="str">
        <f>IF(一覧表!G63="","",一覧表!G63)</f>
        <v/>
      </c>
      <c r="M43" s="7" t="str">
        <f>IF(一覧表!H63="","",一覧表!H63)</f>
        <v/>
      </c>
      <c r="N43" s="8" t="str">
        <f>IF(一覧表!I63="","",一覧表!I63)</f>
        <v/>
      </c>
      <c r="O43" s="9" t="str">
        <f>IF(一覧表!J63="","",一覧表!J63)</f>
        <v/>
      </c>
      <c r="P43" s="5" t="str">
        <f>IF(一覧表!K63="","",一覧表!K63)</f>
        <v/>
      </c>
      <c r="Q43" s="5" t="str">
        <f>IF(一覧表!L63="","",一覧表!L63)</f>
        <v/>
      </c>
      <c r="R43" s="5" t="str">
        <f>IF(一覧表!M63="","",一覧表!M63)</f>
        <v/>
      </c>
      <c r="S43" s="10" t="str">
        <f>IF(一覧表!N63="","",一覧表!N63)</f>
        <v/>
      </c>
      <c r="T43" s="4" t="str">
        <f>IF(基本データ入力!D43="","",TRIM(基本データ入力!F43)&amp;" "&amp;TRIM(基本データ入力!G43))</f>
        <v/>
      </c>
      <c r="U43" s="4" t="str">
        <f>IF(基本データ入力!E43="","",TRIM(基本データ入力!H43)&amp;" "&amp;TRIM(基本データ入力!I43)&amp;"("&amp;RIGHTB(基本データ入力!L43,2)&amp;")")</f>
        <v/>
      </c>
      <c r="Z43" t="str">
        <f t="shared" si="0"/>
        <v/>
      </c>
    </row>
    <row r="44" spans="1:26" ht="14.25" x14ac:dyDescent="0.15">
      <c r="A44">
        <f>COUNTIF($D$2:D44,"1")</f>
        <v>0</v>
      </c>
      <c r="B44">
        <f>COUNTIF($D$2:D44,"2")</f>
        <v>0</v>
      </c>
      <c r="C44" t="str">
        <f t="shared" si="1"/>
        <v/>
      </c>
      <c r="D44" s="4" t="str">
        <f>IF(基本データ入力!J44="","",基本データ入力!J44)</f>
        <v/>
      </c>
      <c r="E44" s="4" t="str">
        <f>IF(基本データ入力!C44="","",基本データ入力!C44)</f>
        <v/>
      </c>
      <c r="F44" s="4" t="str">
        <f>IF(基本データ入力!D44="","",基本データ入力!$A$2)</f>
        <v/>
      </c>
      <c r="G44" s="4" t="str">
        <f>IF(基本データ入力!D44="","",TRIM(基本データ入力!D44)&amp;"  "&amp;TRIM(基本データ入力!E44))</f>
        <v/>
      </c>
      <c r="H44" s="4" t="str">
        <f>IF(基本データ入力!D44="","",TRIM(基本データ入力!$A$5))</f>
        <v/>
      </c>
      <c r="I44" s="4" t="str">
        <f>IF(基本データ入力!K44="","",基本データ入力!K44)</f>
        <v/>
      </c>
      <c r="J44" s="6" t="str">
        <f>IF(一覧表!E64="","",一覧表!E64)</f>
        <v/>
      </c>
      <c r="K44" s="5" t="str">
        <f>IF(一覧表!F64="","",一覧表!F64)</f>
        <v/>
      </c>
      <c r="L44" s="5" t="str">
        <f>IF(一覧表!G64="","",一覧表!G64)</f>
        <v/>
      </c>
      <c r="M44" s="7" t="str">
        <f>IF(一覧表!H64="","",一覧表!H64)</f>
        <v/>
      </c>
      <c r="N44" s="8" t="str">
        <f>IF(一覧表!I64="","",一覧表!I64)</f>
        <v/>
      </c>
      <c r="O44" s="9" t="str">
        <f>IF(一覧表!J64="","",一覧表!J64)</f>
        <v/>
      </c>
      <c r="P44" s="5" t="str">
        <f>IF(一覧表!K64="","",一覧表!K64)</f>
        <v/>
      </c>
      <c r="Q44" s="5" t="str">
        <f>IF(一覧表!L64="","",一覧表!L64)</f>
        <v/>
      </c>
      <c r="R44" s="5" t="str">
        <f>IF(一覧表!M64="","",一覧表!M64)</f>
        <v/>
      </c>
      <c r="S44" s="10" t="str">
        <f>IF(一覧表!N64="","",一覧表!N64)</f>
        <v/>
      </c>
      <c r="T44" s="4" t="str">
        <f>IF(基本データ入力!D44="","",TRIM(基本データ入力!F44)&amp;" "&amp;TRIM(基本データ入力!G44))</f>
        <v/>
      </c>
      <c r="U44" s="4" t="str">
        <f>IF(基本データ入力!E44="","",TRIM(基本データ入力!H44)&amp;" "&amp;TRIM(基本データ入力!I44)&amp;"("&amp;RIGHTB(基本データ入力!L44,2)&amp;")")</f>
        <v/>
      </c>
      <c r="Z44" t="str">
        <f t="shared" si="0"/>
        <v/>
      </c>
    </row>
    <row r="45" spans="1:26" ht="14.25" x14ac:dyDescent="0.15">
      <c r="A45">
        <f>COUNTIF($D$2:D45,"1")</f>
        <v>0</v>
      </c>
      <c r="B45">
        <f>COUNTIF($D$2:D45,"2")</f>
        <v>0</v>
      </c>
      <c r="C45" t="str">
        <f t="shared" si="1"/>
        <v/>
      </c>
      <c r="D45" s="4" t="str">
        <f>IF(基本データ入力!J45="","",基本データ入力!J45)</f>
        <v/>
      </c>
      <c r="E45" s="4" t="str">
        <f>IF(基本データ入力!C45="","",基本データ入力!C45)</f>
        <v/>
      </c>
      <c r="F45" s="4" t="str">
        <f>IF(基本データ入力!D45="","",基本データ入力!$A$2)</f>
        <v/>
      </c>
      <c r="G45" s="4" t="str">
        <f>IF(基本データ入力!D45="","",TRIM(基本データ入力!D45)&amp;"  "&amp;TRIM(基本データ入力!E45))</f>
        <v/>
      </c>
      <c r="H45" s="4" t="str">
        <f>IF(基本データ入力!D45="","",TRIM(基本データ入力!$A$5))</f>
        <v/>
      </c>
      <c r="I45" s="4" t="str">
        <f>IF(基本データ入力!K45="","",基本データ入力!K45)</f>
        <v/>
      </c>
      <c r="J45" s="6" t="str">
        <f>IF(一覧表!E65="","",一覧表!E65)</f>
        <v/>
      </c>
      <c r="K45" s="5" t="str">
        <f>IF(一覧表!F65="","",一覧表!F65)</f>
        <v/>
      </c>
      <c r="L45" s="5" t="str">
        <f>IF(一覧表!G65="","",一覧表!G65)</f>
        <v/>
      </c>
      <c r="M45" s="7" t="str">
        <f>IF(一覧表!H65="","",一覧表!H65)</f>
        <v/>
      </c>
      <c r="N45" s="8" t="str">
        <f>IF(一覧表!I65="","",一覧表!I65)</f>
        <v/>
      </c>
      <c r="O45" s="9" t="str">
        <f>IF(一覧表!J65="","",一覧表!J65)</f>
        <v/>
      </c>
      <c r="P45" s="5" t="str">
        <f>IF(一覧表!K65="","",一覧表!K65)</f>
        <v/>
      </c>
      <c r="Q45" s="5" t="str">
        <f>IF(一覧表!L65="","",一覧表!L65)</f>
        <v/>
      </c>
      <c r="R45" s="5" t="str">
        <f>IF(一覧表!M65="","",一覧表!M65)</f>
        <v/>
      </c>
      <c r="S45" s="10" t="str">
        <f>IF(一覧表!N65="","",一覧表!N65)</f>
        <v/>
      </c>
      <c r="T45" s="4" t="str">
        <f>IF(基本データ入力!D45="","",TRIM(基本データ入力!F45)&amp;" "&amp;TRIM(基本データ入力!G45))</f>
        <v/>
      </c>
      <c r="U45" s="4" t="str">
        <f>IF(基本データ入力!E45="","",TRIM(基本データ入力!H45)&amp;" "&amp;TRIM(基本データ入力!I45)&amp;"("&amp;RIGHTB(基本データ入力!L45,2)&amp;")")</f>
        <v/>
      </c>
      <c r="Z45" t="str">
        <f t="shared" si="0"/>
        <v/>
      </c>
    </row>
    <row r="46" spans="1:26" ht="14.25" x14ac:dyDescent="0.15">
      <c r="A46">
        <f>COUNTIF($D$2:D46,"1")</f>
        <v>0</v>
      </c>
      <c r="B46">
        <f>COUNTIF($D$2:D46,"2")</f>
        <v>0</v>
      </c>
      <c r="C46" t="str">
        <f t="shared" si="1"/>
        <v/>
      </c>
      <c r="D46" s="4" t="str">
        <f>IF(基本データ入力!J46="","",基本データ入力!J46)</f>
        <v/>
      </c>
      <c r="E46" s="4" t="str">
        <f>IF(基本データ入力!C46="","",基本データ入力!C46)</f>
        <v/>
      </c>
      <c r="F46" s="4" t="str">
        <f>IF(基本データ入力!D46="","",基本データ入力!$A$2)</f>
        <v/>
      </c>
      <c r="G46" s="4" t="str">
        <f>IF(基本データ入力!D46="","",TRIM(基本データ入力!D46)&amp;"  "&amp;TRIM(基本データ入力!E46))</f>
        <v/>
      </c>
      <c r="H46" s="4" t="str">
        <f>IF(基本データ入力!D46="","",TRIM(基本データ入力!$A$5))</f>
        <v/>
      </c>
      <c r="I46" s="4" t="str">
        <f>IF(基本データ入力!K46="","",基本データ入力!K46)</f>
        <v/>
      </c>
      <c r="J46" s="6" t="str">
        <f>IF(一覧表!E66="","",一覧表!E66)</f>
        <v/>
      </c>
      <c r="K46" s="5" t="str">
        <f>IF(一覧表!F66="","",一覧表!F66)</f>
        <v/>
      </c>
      <c r="L46" s="5" t="str">
        <f>IF(一覧表!G66="","",一覧表!G66)</f>
        <v/>
      </c>
      <c r="M46" s="7" t="str">
        <f>IF(一覧表!H66="","",一覧表!H66)</f>
        <v/>
      </c>
      <c r="N46" s="8" t="str">
        <f>IF(一覧表!I66="","",一覧表!I66)</f>
        <v/>
      </c>
      <c r="O46" s="9" t="str">
        <f>IF(一覧表!J66="","",一覧表!J66)</f>
        <v/>
      </c>
      <c r="P46" s="5" t="str">
        <f>IF(一覧表!K66="","",一覧表!K66)</f>
        <v/>
      </c>
      <c r="Q46" s="5" t="str">
        <f>IF(一覧表!L66="","",一覧表!L66)</f>
        <v/>
      </c>
      <c r="R46" s="5" t="str">
        <f>IF(一覧表!M66="","",一覧表!M66)</f>
        <v/>
      </c>
      <c r="S46" s="10" t="str">
        <f>IF(一覧表!N66="","",一覧表!N66)</f>
        <v/>
      </c>
      <c r="T46" s="4" t="str">
        <f>IF(基本データ入力!D46="","",TRIM(基本データ入力!F46)&amp;" "&amp;TRIM(基本データ入力!G46))</f>
        <v/>
      </c>
      <c r="U46" s="4" t="str">
        <f>IF(基本データ入力!E46="","",TRIM(基本データ入力!H46)&amp;" "&amp;TRIM(基本データ入力!I46)&amp;"("&amp;RIGHTB(基本データ入力!L46,2)&amp;")")</f>
        <v/>
      </c>
      <c r="Z46" t="str">
        <f t="shared" si="0"/>
        <v/>
      </c>
    </row>
    <row r="47" spans="1:26" ht="14.25" x14ac:dyDescent="0.15">
      <c r="A47">
        <f>COUNTIF($D$2:D47,"1")</f>
        <v>0</v>
      </c>
      <c r="B47">
        <f>COUNTIF($D$2:D47,"2")</f>
        <v>0</v>
      </c>
      <c r="C47" t="str">
        <f t="shared" si="1"/>
        <v/>
      </c>
      <c r="D47" s="4" t="str">
        <f>IF(基本データ入力!J47="","",基本データ入力!J47)</f>
        <v/>
      </c>
      <c r="E47" s="4" t="str">
        <f>IF(基本データ入力!C47="","",基本データ入力!C47)</f>
        <v/>
      </c>
      <c r="F47" s="4" t="str">
        <f>IF(基本データ入力!D47="","",基本データ入力!$A$2)</f>
        <v/>
      </c>
      <c r="G47" s="4" t="str">
        <f>IF(基本データ入力!D47="","",TRIM(基本データ入力!D47)&amp;"  "&amp;TRIM(基本データ入力!E47))</f>
        <v/>
      </c>
      <c r="H47" s="4" t="str">
        <f>IF(基本データ入力!D47="","",TRIM(基本データ入力!$A$5))</f>
        <v/>
      </c>
      <c r="I47" s="4" t="str">
        <f>IF(基本データ入力!K47="","",基本データ入力!K47)</f>
        <v/>
      </c>
      <c r="J47" s="6" t="str">
        <f>IF(一覧表!E67="","",一覧表!E67)</f>
        <v/>
      </c>
      <c r="K47" s="5" t="str">
        <f>IF(一覧表!F67="","",一覧表!F67)</f>
        <v/>
      </c>
      <c r="L47" s="5" t="str">
        <f>IF(一覧表!G67="","",一覧表!G67)</f>
        <v/>
      </c>
      <c r="M47" s="7" t="str">
        <f>IF(一覧表!H67="","",一覧表!H67)</f>
        <v/>
      </c>
      <c r="N47" s="8" t="str">
        <f>IF(一覧表!I67="","",一覧表!I67)</f>
        <v/>
      </c>
      <c r="O47" s="9" t="str">
        <f>IF(一覧表!J67="","",一覧表!J67)</f>
        <v/>
      </c>
      <c r="P47" s="5" t="str">
        <f>IF(一覧表!K67="","",一覧表!K67)</f>
        <v/>
      </c>
      <c r="Q47" s="5" t="str">
        <f>IF(一覧表!L67="","",一覧表!L67)</f>
        <v/>
      </c>
      <c r="R47" s="5" t="str">
        <f>IF(一覧表!M67="","",一覧表!M67)</f>
        <v/>
      </c>
      <c r="S47" s="10" t="str">
        <f>IF(一覧表!N67="","",一覧表!N67)</f>
        <v/>
      </c>
      <c r="T47" s="4" t="str">
        <f>IF(基本データ入力!D47="","",TRIM(基本データ入力!F47)&amp;" "&amp;TRIM(基本データ入力!G47))</f>
        <v/>
      </c>
      <c r="U47" s="4" t="str">
        <f>IF(基本データ入力!E47="","",TRIM(基本データ入力!H47)&amp;" "&amp;TRIM(基本データ入力!I47)&amp;"("&amp;RIGHTB(基本データ入力!L47,2)&amp;")")</f>
        <v/>
      </c>
      <c r="Z47" t="str">
        <f t="shared" si="0"/>
        <v/>
      </c>
    </row>
    <row r="48" spans="1:26" ht="14.25" x14ac:dyDescent="0.15">
      <c r="A48">
        <f>COUNTIF($D$2:D48,"1")</f>
        <v>0</v>
      </c>
      <c r="B48">
        <f>COUNTIF($D$2:D48,"2")</f>
        <v>0</v>
      </c>
      <c r="C48" t="str">
        <f t="shared" si="1"/>
        <v/>
      </c>
      <c r="D48" s="4" t="str">
        <f>IF(基本データ入力!J48="","",基本データ入力!J48)</f>
        <v/>
      </c>
      <c r="E48" s="4" t="str">
        <f>IF(基本データ入力!C48="","",基本データ入力!C48)</f>
        <v/>
      </c>
      <c r="F48" s="4" t="str">
        <f>IF(基本データ入力!D48="","",基本データ入力!$A$2)</f>
        <v/>
      </c>
      <c r="G48" s="4" t="str">
        <f>IF(基本データ入力!D48="","",TRIM(基本データ入力!D48)&amp;"  "&amp;TRIM(基本データ入力!E48))</f>
        <v/>
      </c>
      <c r="H48" s="4" t="str">
        <f>IF(基本データ入力!D48="","",TRIM(基本データ入力!$A$5))</f>
        <v/>
      </c>
      <c r="I48" s="4" t="str">
        <f>IF(基本データ入力!K48="","",基本データ入力!K48)</f>
        <v/>
      </c>
      <c r="J48" s="6" t="str">
        <f>IF(一覧表!E68="","",一覧表!E68)</f>
        <v/>
      </c>
      <c r="K48" s="5" t="str">
        <f>IF(一覧表!F68="","",一覧表!F68)</f>
        <v/>
      </c>
      <c r="L48" s="5" t="str">
        <f>IF(一覧表!G68="","",一覧表!G68)</f>
        <v/>
      </c>
      <c r="M48" s="7" t="str">
        <f>IF(一覧表!H68="","",一覧表!H68)</f>
        <v/>
      </c>
      <c r="N48" s="8" t="str">
        <f>IF(一覧表!I68="","",一覧表!I68)</f>
        <v/>
      </c>
      <c r="O48" s="9" t="str">
        <f>IF(一覧表!J68="","",一覧表!J68)</f>
        <v/>
      </c>
      <c r="P48" s="5" t="str">
        <f>IF(一覧表!K68="","",一覧表!K68)</f>
        <v/>
      </c>
      <c r="Q48" s="5" t="str">
        <f>IF(一覧表!L68="","",一覧表!L68)</f>
        <v/>
      </c>
      <c r="R48" s="5" t="str">
        <f>IF(一覧表!M68="","",一覧表!M68)</f>
        <v/>
      </c>
      <c r="S48" s="10" t="str">
        <f>IF(一覧表!N68="","",一覧表!N68)</f>
        <v/>
      </c>
      <c r="T48" s="4" t="str">
        <f>IF(基本データ入力!D48="","",TRIM(基本データ入力!F48)&amp;" "&amp;TRIM(基本データ入力!G48))</f>
        <v/>
      </c>
      <c r="U48" s="4" t="str">
        <f>IF(基本データ入力!E48="","",TRIM(基本データ入力!H48)&amp;" "&amp;TRIM(基本データ入力!I48)&amp;"("&amp;RIGHTB(基本データ入力!L48,2)&amp;")")</f>
        <v/>
      </c>
      <c r="Z48" t="str">
        <f t="shared" si="0"/>
        <v/>
      </c>
    </row>
    <row r="49" spans="1:26" ht="14.25" x14ac:dyDescent="0.15">
      <c r="A49">
        <f>COUNTIF($D$2:D49,"1")</f>
        <v>0</v>
      </c>
      <c r="B49">
        <f>COUNTIF($D$2:D49,"2")</f>
        <v>0</v>
      </c>
      <c r="C49" t="str">
        <f t="shared" si="1"/>
        <v/>
      </c>
      <c r="D49" s="4" t="str">
        <f>IF(基本データ入力!J49="","",基本データ入力!J49)</f>
        <v/>
      </c>
      <c r="E49" s="4" t="str">
        <f>IF(基本データ入力!C49="","",基本データ入力!C49)</f>
        <v/>
      </c>
      <c r="F49" s="4" t="str">
        <f>IF(基本データ入力!D49="","",基本データ入力!$A$2)</f>
        <v/>
      </c>
      <c r="G49" s="4" t="str">
        <f>IF(基本データ入力!D49="","",TRIM(基本データ入力!D49)&amp;"  "&amp;TRIM(基本データ入力!E49))</f>
        <v/>
      </c>
      <c r="H49" s="4" t="str">
        <f>IF(基本データ入力!D49="","",TRIM(基本データ入力!$A$5))</f>
        <v/>
      </c>
      <c r="I49" s="4" t="str">
        <f>IF(基本データ入力!K49="","",基本データ入力!K49)</f>
        <v/>
      </c>
      <c r="J49" s="6" t="str">
        <f>IF(一覧表!E69="","",一覧表!E69)</f>
        <v/>
      </c>
      <c r="K49" s="5" t="str">
        <f>IF(一覧表!F69="","",一覧表!F69)</f>
        <v/>
      </c>
      <c r="L49" s="5" t="str">
        <f>IF(一覧表!G69="","",一覧表!G69)</f>
        <v/>
      </c>
      <c r="M49" s="7" t="str">
        <f>IF(一覧表!H69="","",一覧表!H69)</f>
        <v/>
      </c>
      <c r="N49" s="8" t="str">
        <f>IF(一覧表!I69="","",一覧表!I69)</f>
        <v/>
      </c>
      <c r="O49" s="9" t="str">
        <f>IF(一覧表!J69="","",一覧表!J69)</f>
        <v/>
      </c>
      <c r="P49" s="5" t="str">
        <f>IF(一覧表!K69="","",一覧表!K69)</f>
        <v/>
      </c>
      <c r="Q49" s="5" t="str">
        <f>IF(一覧表!L69="","",一覧表!L69)</f>
        <v/>
      </c>
      <c r="R49" s="5" t="str">
        <f>IF(一覧表!M69="","",一覧表!M69)</f>
        <v/>
      </c>
      <c r="S49" s="10" t="str">
        <f>IF(一覧表!N69="","",一覧表!N69)</f>
        <v/>
      </c>
      <c r="T49" s="4" t="str">
        <f>IF(基本データ入力!D49="","",TRIM(基本データ入力!F49)&amp;" "&amp;TRIM(基本データ入力!G49))</f>
        <v/>
      </c>
      <c r="U49" s="4" t="str">
        <f>IF(基本データ入力!E49="","",TRIM(基本データ入力!H49)&amp;" "&amp;TRIM(基本データ入力!I49)&amp;"("&amp;RIGHTB(基本データ入力!L49,2)&amp;")")</f>
        <v/>
      </c>
      <c r="Z49" t="str">
        <f t="shared" si="0"/>
        <v/>
      </c>
    </row>
    <row r="50" spans="1:26" ht="14.25" x14ac:dyDescent="0.15">
      <c r="A50">
        <f>COUNTIF($D$2:D50,"1")</f>
        <v>0</v>
      </c>
      <c r="B50">
        <f>COUNTIF($D$2:D50,"2")</f>
        <v>0</v>
      </c>
      <c r="C50" t="str">
        <f t="shared" si="1"/>
        <v/>
      </c>
      <c r="D50" s="4" t="str">
        <f>IF(基本データ入力!J50="","",基本データ入力!J50)</f>
        <v/>
      </c>
      <c r="E50" s="4" t="str">
        <f>IF(基本データ入力!C50="","",基本データ入力!C50)</f>
        <v/>
      </c>
      <c r="F50" s="4" t="str">
        <f>IF(基本データ入力!D50="","",基本データ入力!$A$2)</f>
        <v/>
      </c>
      <c r="G50" s="4" t="str">
        <f>IF(基本データ入力!D50="","",TRIM(基本データ入力!D50)&amp;"  "&amp;TRIM(基本データ入力!E50))</f>
        <v/>
      </c>
      <c r="H50" s="4" t="str">
        <f>IF(基本データ入力!D50="","",TRIM(基本データ入力!$A$5))</f>
        <v/>
      </c>
      <c r="I50" s="4" t="str">
        <f>IF(基本データ入力!K50="","",基本データ入力!K50)</f>
        <v/>
      </c>
      <c r="J50" s="6" t="str">
        <f>IF(一覧表!E70="","",一覧表!E70)</f>
        <v/>
      </c>
      <c r="K50" s="5" t="str">
        <f>IF(一覧表!F70="","",一覧表!F70)</f>
        <v/>
      </c>
      <c r="L50" s="5" t="str">
        <f>IF(一覧表!G70="","",一覧表!G70)</f>
        <v/>
      </c>
      <c r="M50" s="7" t="str">
        <f>IF(一覧表!H70="","",一覧表!H70)</f>
        <v/>
      </c>
      <c r="N50" s="8" t="str">
        <f>IF(一覧表!I70="","",一覧表!I70)</f>
        <v/>
      </c>
      <c r="O50" s="9" t="str">
        <f>IF(一覧表!J70="","",一覧表!J70)</f>
        <v/>
      </c>
      <c r="P50" s="5" t="str">
        <f>IF(一覧表!K70="","",一覧表!K70)</f>
        <v/>
      </c>
      <c r="Q50" s="5" t="str">
        <f>IF(一覧表!L70="","",一覧表!L70)</f>
        <v/>
      </c>
      <c r="R50" s="5" t="str">
        <f>IF(一覧表!M70="","",一覧表!M70)</f>
        <v/>
      </c>
      <c r="S50" s="10" t="str">
        <f>IF(一覧表!N70="","",一覧表!N70)</f>
        <v/>
      </c>
      <c r="T50" s="4" t="str">
        <f>IF(基本データ入力!D50="","",TRIM(基本データ入力!F50)&amp;" "&amp;TRIM(基本データ入力!G50))</f>
        <v/>
      </c>
      <c r="U50" s="4" t="str">
        <f>IF(基本データ入力!E50="","",TRIM(基本データ入力!H50)&amp;" "&amp;TRIM(基本データ入力!I50)&amp;"("&amp;RIGHTB(基本データ入力!L50,2)&amp;")")</f>
        <v/>
      </c>
      <c r="Z50" t="str">
        <f t="shared" si="0"/>
        <v/>
      </c>
    </row>
    <row r="51" spans="1:26" ht="14.25" x14ac:dyDescent="0.15">
      <c r="A51">
        <f>COUNTIF($D$2:D51,"1")</f>
        <v>0</v>
      </c>
      <c r="B51">
        <f>COUNTIF($D$2:D51,"2")</f>
        <v>0</v>
      </c>
      <c r="C51" t="str">
        <f t="shared" si="1"/>
        <v/>
      </c>
      <c r="D51" s="4" t="str">
        <f>IF(基本データ入力!J51="","",基本データ入力!J51)</f>
        <v/>
      </c>
      <c r="E51" s="4" t="str">
        <f>IF(基本データ入力!C51="","",基本データ入力!C51)</f>
        <v/>
      </c>
      <c r="F51" s="4" t="str">
        <f>IF(基本データ入力!D51="","",基本データ入力!$A$2)</f>
        <v/>
      </c>
      <c r="G51" s="4" t="str">
        <f>IF(基本データ入力!D51="","",TRIM(基本データ入力!D51)&amp;"  "&amp;TRIM(基本データ入力!E51))</f>
        <v/>
      </c>
      <c r="H51" s="4" t="str">
        <f>IF(基本データ入力!D51="","",TRIM(基本データ入力!$A$5))</f>
        <v/>
      </c>
      <c r="I51" s="4" t="str">
        <f>IF(基本データ入力!K51="","",基本データ入力!K51)</f>
        <v/>
      </c>
      <c r="J51" s="6" t="str">
        <f>IF(一覧表!E71="","",一覧表!E71)</f>
        <v/>
      </c>
      <c r="K51" s="5" t="str">
        <f>IF(一覧表!F71="","",一覧表!F71)</f>
        <v/>
      </c>
      <c r="L51" s="5" t="str">
        <f>IF(一覧表!G71="","",一覧表!G71)</f>
        <v/>
      </c>
      <c r="M51" s="7" t="str">
        <f>IF(一覧表!H71="","",一覧表!H71)</f>
        <v/>
      </c>
      <c r="N51" s="8" t="str">
        <f>IF(一覧表!I71="","",一覧表!I71)</f>
        <v/>
      </c>
      <c r="O51" s="9" t="str">
        <f>IF(一覧表!J71="","",一覧表!J71)</f>
        <v/>
      </c>
      <c r="P51" s="5" t="str">
        <f>IF(一覧表!K71="","",一覧表!K71)</f>
        <v/>
      </c>
      <c r="Q51" s="5" t="str">
        <f>IF(一覧表!L71="","",一覧表!L71)</f>
        <v/>
      </c>
      <c r="R51" s="5" t="str">
        <f>IF(一覧表!M71="","",一覧表!M71)</f>
        <v/>
      </c>
      <c r="S51" s="10" t="str">
        <f>IF(一覧表!N71="","",一覧表!N71)</f>
        <v/>
      </c>
      <c r="T51" s="4" t="str">
        <f>IF(基本データ入力!D51="","",TRIM(基本データ入力!F51)&amp;" "&amp;TRIM(基本データ入力!G51))</f>
        <v/>
      </c>
      <c r="U51" s="4" t="str">
        <f>IF(基本データ入力!E51="","",TRIM(基本データ入力!H51)&amp;" "&amp;TRIM(基本データ入力!I51)&amp;"("&amp;RIGHTB(基本データ入力!L51,2)&amp;")")</f>
        <v/>
      </c>
      <c r="Z51" t="str">
        <f t="shared" si="0"/>
        <v/>
      </c>
    </row>
    <row r="52" spans="1:26" ht="14.25" x14ac:dyDescent="0.15">
      <c r="A52">
        <f>COUNTIF($D$2:D52,"1")</f>
        <v>0</v>
      </c>
      <c r="B52">
        <f>COUNTIF($D$2:D52,"2")</f>
        <v>0</v>
      </c>
      <c r="C52" t="str">
        <f t="shared" si="1"/>
        <v/>
      </c>
      <c r="D52" s="4" t="str">
        <f>IF(基本データ入力!J52="","",基本データ入力!J52)</f>
        <v/>
      </c>
      <c r="E52" s="4" t="str">
        <f>IF(基本データ入力!C52="","",基本データ入力!C52)</f>
        <v/>
      </c>
      <c r="F52" s="4" t="str">
        <f>IF(基本データ入力!D52="","",基本データ入力!$A$2)</f>
        <v/>
      </c>
      <c r="G52" s="4" t="str">
        <f>IF(基本データ入力!D52="","",TRIM(基本データ入力!D52)&amp;"  "&amp;TRIM(基本データ入力!E52))</f>
        <v/>
      </c>
      <c r="H52" s="4" t="str">
        <f>IF(基本データ入力!D52="","",TRIM(基本データ入力!$A$5))</f>
        <v/>
      </c>
      <c r="I52" s="4" t="str">
        <f>IF(基本データ入力!K52="","",基本データ入力!K52)</f>
        <v/>
      </c>
      <c r="J52" s="6" t="str">
        <f>IF(一覧表!E72="","",一覧表!E72)</f>
        <v/>
      </c>
      <c r="K52" s="5" t="str">
        <f>IF(一覧表!F72="","",一覧表!F72)</f>
        <v/>
      </c>
      <c r="L52" s="5" t="str">
        <f>IF(一覧表!G72="","",一覧表!G72)</f>
        <v/>
      </c>
      <c r="M52" s="7" t="str">
        <f>IF(一覧表!H72="","",一覧表!H72)</f>
        <v/>
      </c>
      <c r="N52" s="8" t="str">
        <f>IF(一覧表!I72="","",一覧表!I72)</f>
        <v/>
      </c>
      <c r="O52" s="9" t="str">
        <f>IF(一覧表!J72="","",一覧表!J72)</f>
        <v/>
      </c>
      <c r="P52" s="5" t="str">
        <f>IF(一覧表!K72="","",一覧表!K72)</f>
        <v/>
      </c>
      <c r="Q52" s="5" t="str">
        <f>IF(一覧表!L72="","",一覧表!L72)</f>
        <v/>
      </c>
      <c r="R52" s="5" t="str">
        <f>IF(一覧表!M72="","",一覧表!M72)</f>
        <v/>
      </c>
      <c r="S52" s="10" t="str">
        <f>IF(一覧表!N72="","",一覧表!N72)</f>
        <v/>
      </c>
      <c r="T52" s="4" t="str">
        <f>IF(基本データ入力!D52="","",TRIM(基本データ入力!F52)&amp;" "&amp;TRIM(基本データ入力!G52))</f>
        <v/>
      </c>
      <c r="U52" s="4" t="str">
        <f>IF(基本データ入力!E52="","",TRIM(基本データ入力!H52)&amp;" "&amp;TRIM(基本データ入力!I52)&amp;"("&amp;RIGHTB(基本データ入力!L52,2)&amp;")")</f>
        <v/>
      </c>
      <c r="Z52" t="str">
        <f t="shared" si="0"/>
        <v/>
      </c>
    </row>
    <row r="53" spans="1:26" ht="14.25" x14ac:dyDescent="0.15">
      <c r="A53">
        <f>COUNTIF($D$2:D53,"1")</f>
        <v>0</v>
      </c>
      <c r="B53">
        <f>COUNTIF($D$2:D53,"2")</f>
        <v>0</v>
      </c>
      <c r="C53" t="str">
        <f t="shared" si="1"/>
        <v/>
      </c>
      <c r="D53" s="4" t="str">
        <f>IF(基本データ入力!J53="","",基本データ入力!J53)</f>
        <v/>
      </c>
      <c r="E53" s="4" t="str">
        <f>IF(基本データ入力!C53="","",基本データ入力!C53)</f>
        <v/>
      </c>
      <c r="F53" s="4" t="str">
        <f>IF(基本データ入力!D53="","",基本データ入力!$A$2)</f>
        <v/>
      </c>
      <c r="G53" s="4" t="str">
        <f>IF(基本データ入力!D53="","",TRIM(基本データ入力!D53)&amp;"  "&amp;TRIM(基本データ入力!E53))</f>
        <v/>
      </c>
      <c r="H53" s="4" t="str">
        <f>IF(基本データ入力!D53="","",TRIM(基本データ入力!$A$5))</f>
        <v/>
      </c>
      <c r="I53" s="4" t="str">
        <f>IF(基本データ入力!K53="","",基本データ入力!K53)</f>
        <v/>
      </c>
      <c r="J53" s="6" t="str">
        <f>IF(一覧表!E73="","",一覧表!E73)</f>
        <v/>
      </c>
      <c r="K53" s="5" t="str">
        <f>IF(一覧表!F73="","",一覧表!F73)</f>
        <v/>
      </c>
      <c r="L53" s="5" t="str">
        <f>IF(一覧表!G73="","",一覧表!G73)</f>
        <v/>
      </c>
      <c r="M53" s="7" t="str">
        <f>IF(一覧表!H73="","",一覧表!H73)</f>
        <v/>
      </c>
      <c r="N53" s="8" t="str">
        <f>IF(一覧表!I73="","",一覧表!I73)</f>
        <v/>
      </c>
      <c r="O53" s="9" t="str">
        <f>IF(一覧表!J73="","",一覧表!J73)</f>
        <v/>
      </c>
      <c r="P53" s="5" t="str">
        <f>IF(一覧表!K73="","",一覧表!K73)</f>
        <v/>
      </c>
      <c r="Q53" s="5" t="str">
        <f>IF(一覧表!L73="","",一覧表!L73)</f>
        <v/>
      </c>
      <c r="R53" s="5" t="str">
        <f>IF(一覧表!M73="","",一覧表!M73)</f>
        <v/>
      </c>
      <c r="S53" s="10" t="str">
        <f>IF(一覧表!N73="","",一覧表!N73)</f>
        <v/>
      </c>
      <c r="T53" s="4" t="str">
        <f>IF(基本データ入力!D53="","",TRIM(基本データ入力!F53)&amp;" "&amp;TRIM(基本データ入力!G53))</f>
        <v/>
      </c>
      <c r="U53" s="4" t="str">
        <f>IF(基本データ入力!E53="","",TRIM(基本データ入力!H53)&amp;" "&amp;TRIM(基本データ入力!I53)&amp;"("&amp;RIGHTB(基本データ入力!L53,2)&amp;")")</f>
        <v/>
      </c>
      <c r="Z53" t="str">
        <f t="shared" si="0"/>
        <v/>
      </c>
    </row>
    <row r="54" spans="1:26" ht="14.25" x14ac:dyDescent="0.15">
      <c r="A54">
        <f>COUNTIF($D$2:D54,"1")</f>
        <v>0</v>
      </c>
      <c r="B54">
        <f>COUNTIF($D$2:D54,"2")</f>
        <v>0</v>
      </c>
      <c r="C54" t="str">
        <f t="shared" si="1"/>
        <v/>
      </c>
      <c r="D54" s="4" t="str">
        <f>IF(基本データ入力!J54="","",基本データ入力!J54)</f>
        <v/>
      </c>
      <c r="E54" s="4" t="str">
        <f>IF(基本データ入力!C54="","",基本データ入力!C54)</f>
        <v/>
      </c>
      <c r="F54" s="4" t="str">
        <f>IF(基本データ入力!D54="","",基本データ入力!$A$2)</f>
        <v/>
      </c>
      <c r="G54" s="4" t="str">
        <f>IF(基本データ入力!D54="","",TRIM(基本データ入力!D54)&amp;"  "&amp;TRIM(基本データ入力!E54))</f>
        <v/>
      </c>
      <c r="H54" s="4" t="str">
        <f>IF(基本データ入力!D54="","",TRIM(基本データ入力!$A$5))</f>
        <v/>
      </c>
      <c r="I54" s="4" t="str">
        <f>IF(基本データ入力!K54="","",基本データ入力!K54)</f>
        <v/>
      </c>
      <c r="J54" s="6" t="str">
        <f>IF(一覧表!E74="","",一覧表!E74)</f>
        <v/>
      </c>
      <c r="K54" s="5" t="str">
        <f>IF(一覧表!F74="","",一覧表!F74)</f>
        <v/>
      </c>
      <c r="L54" s="5" t="str">
        <f>IF(一覧表!G74="","",一覧表!G74)</f>
        <v/>
      </c>
      <c r="M54" s="7" t="str">
        <f>IF(一覧表!H74="","",一覧表!H74)</f>
        <v/>
      </c>
      <c r="N54" s="8" t="str">
        <f>IF(一覧表!I74="","",一覧表!I74)</f>
        <v/>
      </c>
      <c r="O54" s="9" t="str">
        <f>IF(一覧表!J74="","",一覧表!J74)</f>
        <v/>
      </c>
      <c r="P54" s="5" t="str">
        <f>IF(一覧表!K74="","",一覧表!K74)</f>
        <v/>
      </c>
      <c r="Q54" s="5" t="str">
        <f>IF(一覧表!L74="","",一覧表!L74)</f>
        <v/>
      </c>
      <c r="R54" s="5" t="str">
        <f>IF(一覧表!M74="","",一覧表!M74)</f>
        <v/>
      </c>
      <c r="S54" s="10" t="str">
        <f>IF(一覧表!N74="","",一覧表!N74)</f>
        <v/>
      </c>
      <c r="T54" s="4" t="str">
        <f>IF(基本データ入力!D54="","",TRIM(基本データ入力!F54)&amp;" "&amp;TRIM(基本データ入力!G54))</f>
        <v/>
      </c>
      <c r="U54" s="4" t="str">
        <f>IF(基本データ入力!E54="","",TRIM(基本データ入力!H54)&amp;" "&amp;TRIM(基本データ入力!I54)&amp;"("&amp;RIGHTB(基本データ入力!L54,2)&amp;")")</f>
        <v/>
      </c>
      <c r="Z54" t="str">
        <f t="shared" si="0"/>
        <v/>
      </c>
    </row>
    <row r="55" spans="1:26" ht="14.25" x14ac:dyDescent="0.15">
      <c r="A55">
        <f>COUNTIF($D$2:D55,"1")</f>
        <v>0</v>
      </c>
      <c r="B55">
        <f>COUNTIF($D$2:D55,"2")</f>
        <v>0</v>
      </c>
      <c r="C55" t="str">
        <f t="shared" si="1"/>
        <v/>
      </c>
      <c r="D55" s="4" t="str">
        <f>IF(基本データ入力!J55="","",基本データ入力!J55)</f>
        <v/>
      </c>
      <c r="E55" s="4" t="str">
        <f>IF(基本データ入力!C55="","",基本データ入力!C55)</f>
        <v/>
      </c>
      <c r="F55" s="4" t="str">
        <f>IF(基本データ入力!D55="","",基本データ入力!$A$2)</f>
        <v/>
      </c>
      <c r="G55" s="4" t="str">
        <f>IF(基本データ入力!D55="","",TRIM(基本データ入力!D55)&amp;"  "&amp;TRIM(基本データ入力!E55))</f>
        <v/>
      </c>
      <c r="H55" s="4" t="str">
        <f>IF(基本データ入力!D55="","",TRIM(基本データ入力!$A$5))</f>
        <v/>
      </c>
      <c r="I55" s="4" t="str">
        <f>IF(基本データ入力!K55="","",基本データ入力!K55)</f>
        <v/>
      </c>
      <c r="J55" s="6" t="str">
        <f>IF(一覧表!E75="","",一覧表!E75)</f>
        <v/>
      </c>
      <c r="K55" s="5" t="str">
        <f>IF(一覧表!F75="","",一覧表!F75)</f>
        <v/>
      </c>
      <c r="L55" s="5" t="str">
        <f>IF(一覧表!G75="","",一覧表!G75)</f>
        <v/>
      </c>
      <c r="M55" s="7" t="str">
        <f>IF(一覧表!H75="","",一覧表!H75)</f>
        <v/>
      </c>
      <c r="N55" s="8" t="str">
        <f>IF(一覧表!I75="","",一覧表!I75)</f>
        <v/>
      </c>
      <c r="O55" s="9" t="str">
        <f>IF(一覧表!J75="","",一覧表!J75)</f>
        <v/>
      </c>
      <c r="P55" s="5" t="str">
        <f>IF(一覧表!K75="","",一覧表!K75)</f>
        <v/>
      </c>
      <c r="Q55" s="5" t="str">
        <f>IF(一覧表!L75="","",一覧表!L75)</f>
        <v/>
      </c>
      <c r="R55" s="5" t="str">
        <f>IF(一覧表!M75="","",一覧表!M75)</f>
        <v/>
      </c>
      <c r="S55" s="10" t="str">
        <f>IF(一覧表!N75="","",一覧表!N75)</f>
        <v/>
      </c>
      <c r="T55" s="4" t="str">
        <f>IF(基本データ入力!D55="","",TRIM(基本データ入力!F55)&amp;" "&amp;TRIM(基本データ入力!G55))</f>
        <v/>
      </c>
      <c r="U55" s="4" t="str">
        <f>IF(基本データ入力!E55="","",TRIM(基本データ入力!H55)&amp;" "&amp;TRIM(基本データ入力!I55)&amp;"("&amp;RIGHTB(基本データ入力!L55,2)&amp;")")</f>
        <v/>
      </c>
      <c r="Z55" t="str">
        <f t="shared" si="0"/>
        <v/>
      </c>
    </row>
    <row r="56" spans="1:26" ht="14.25" x14ac:dyDescent="0.15">
      <c r="A56">
        <f>COUNTIF($D$2:D56,"1")</f>
        <v>0</v>
      </c>
      <c r="B56">
        <f>COUNTIF($D$2:D56,"2")</f>
        <v>0</v>
      </c>
      <c r="C56" t="str">
        <f t="shared" si="1"/>
        <v/>
      </c>
      <c r="D56" s="4" t="str">
        <f>IF(基本データ入力!J56="","",基本データ入力!J56)</f>
        <v/>
      </c>
      <c r="E56" s="4" t="str">
        <f>IF(基本データ入力!C56="","",基本データ入力!C56)</f>
        <v/>
      </c>
      <c r="F56" s="4" t="str">
        <f>IF(基本データ入力!D56="","",基本データ入力!$A$2)</f>
        <v/>
      </c>
      <c r="G56" s="4" t="str">
        <f>IF(基本データ入力!D56="","",TRIM(基本データ入力!D56)&amp;"  "&amp;TRIM(基本データ入力!E56))</f>
        <v/>
      </c>
      <c r="H56" s="4" t="str">
        <f>IF(基本データ入力!D56="","",TRIM(基本データ入力!$A$5))</f>
        <v/>
      </c>
      <c r="I56" s="4" t="str">
        <f>IF(基本データ入力!K56="","",基本データ入力!K56)</f>
        <v/>
      </c>
      <c r="J56" s="6" t="str">
        <f>IF(一覧表!E76="","",一覧表!E76)</f>
        <v/>
      </c>
      <c r="K56" s="5" t="str">
        <f>IF(一覧表!F76="","",一覧表!F76)</f>
        <v/>
      </c>
      <c r="L56" s="5" t="str">
        <f>IF(一覧表!G76="","",一覧表!G76)</f>
        <v/>
      </c>
      <c r="M56" s="7" t="str">
        <f>IF(一覧表!H76="","",一覧表!H76)</f>
        <v/>
      </c>
      <c r="N56" s="8" t="str">
        <f>IF(一覧表!I76="","",一覧表!I76)</f>
        <v/>
      </c>
      <c r="O56" s="9" t="str">
        <f>IF(一覧表!J76="","",一覧表!J76)</f>
        <v/>
      </c>
      <c r="P56" s="5" t="str">
        <f>IF(一覧表!K76="","",一覧表!K76)</f>
        <v/>
      </c>
      <c r="Q56" s="5" t="str">
        <f>IF(一覧表!L76="","",一覧表!L76)</f>
        <v/>
      </c>
      <c r="R56" s="5" t="str">
        <f>IF(一覧表!M76="","",一覧表!M76)</f>
        <v/>
      </c>
      <c r="S56" s="10" t="str">
        <f>IF(一覧表!N76="","",一覧表!N76)</f>
        <v/>
      </c>
      <c r="T56" s="4" t="str">
        <f>IF(基本データ入力!D56="","",TRIM(基本データ入力!F56)&amp;" "&amp;TRIM(基本データ入力!G56))</f>
        <v/>
      </c>
      <c r="U56" s="4" t="str">
        <f>IF(基本データ入力!E56="","",TRIM(基本データ入力!H56)&amp;" "&amp;TRIM(基本データ入力!I56)&amp;"("&amp;RIGHTB(基本データ入力!L56,2)&amp;")")</f>
        <v/>
      </c>
      <c r="Z56" t="str">
        <f t="shared" si="0"/>
        <v/>
      </c>
    </row>
    <row r="57" spans="1:26" ht="14.25" x14ac:dyDescent="0.15">
      <c r="A57">
        <f>COUNTIF($D$2:D57,"1")</f>
        <v>0</v>
      </c>
      <c r="B57">
        <f>COUNTIF($D$2:D57,"2")</f>
        <v>0</v>
      </c>
      <c r="C57" t="str">
        <f t="shared" si="1"/>
        <v/>
      </c>
      <c r="D57" s="4" t="str">
        <f>IF(基本データ入力!J57="","",基本データ入力!J57)</f>
        <v/>
      </c>
      <c r="E57" s="4" t="str">
        <f>IF(基本データ入力!C57="","",基本データ入力!C57)</f>
        <v/>
      </c>
      <c r="F57" s="4" t="str">
        <f>IF(基本データ入力!D57="","",基本データ入力!$A$2)</f>
        <v/>
      </c>
      <c r="G57" s="4" t="str">
        <f>IF(基本データ入力!D57="","",TRIM(基本データ入力!D57)&amp;"  "&amp;TRIM(基本データ入力!E57))</f>
        <v/>
      </c>
      <c r="H57" s="4" t="str">
        <f>IF(基本データ入力!D57="","",TRIM(基本データ入力!$A$5))</f>
        <v/>
      </c>
      <c r="I57" s="4" t="str">
        <f>IF(基本データ入力!K57="","",基本データ入力!K57)</f>
        <v/>
      </c>
      <c r="J57" s="6" t="str">
        <f>IF(一覧表!E77="","",一覧表!E77)</f>
        <v/>
      </c>
      <c r="K57" s="5" t="str">
        <f>IF(一覧表!F77="","",一覧表!F77)</f>
        <v/>
      </c>
      <c r="L57" s="5" t="str">
        <f>IF(一覧表!G77="","",一覧表!G77)</f>
        <v/>
      </c>
      <c r="M57" s="7" t="str">
        <f>IF(一覧表!H77="","",一覧表!H77)</f>
        <v/>
      </c>
      <c r="N57" s="8" t="str">
        <f>IF(一覧表!I77="","",一覧表!I77)</f>
        <v/>
      </c>
      <c r="O57" s="9" t="str">
        <f>IF(一覧表!J77="","",一覧表!J77)</f>
        <v/>
      </c>
      <c r="P57" s="5" t="str">
        <f>IF(一覧表!K77="","",一覧表!K77)</f>
        <v/>
      </c>
      <c r="Q57" s="5" t="str">
        <f>IF(一覧表!L77="","",一覧表!L77)</f>
        <v/>
      </c>
      <c r="R57" s="5" t="str">
        <f>IF(一覧表!M77="","",一覧表!M77)</f>
        <v/>
      </c>
      <c r="S57" s="10" t="str">
        <f>IF(一覧表!N77="","",一覧表!N77)</f>
        <v/>
      </c>
      <c r="T57" s="4" t="str">
        <f>IF(基本データ入力!D57="","",TRIM(基本データ入力!F57)&amp;" "&amp;TRIM(基本データ入力!G57))</f>
        <v/>
      </c>
      <c r="U57" s="4" t="str">
        <f>IF(基本データ入力!E57="","",TRIM(基本データ入力!H57)&amp;" "&amp;TRIM(基本データ入力!I57)&amp;"("&amp;RIGHTB(基本データ入力!L57,2)&amp;")")</f>
        <v/>
      </c>
      <c r="Z57" t="str">
        <f t="shared" si="0"/>
        <v/>
      </c>
    </row>
    <row r="58" spans="1:26" ht="14.25" x14ac:dyDescent="0.15">
      <c r="A58">
        <f>COUNTIF($D$2:D58,"1")</f>
        <v>0</v>
      </c>
      <c r="B58">
        <f>COUNTIF($D$2:D58,"2")</f>
        <v>0</v>
      </c>
      <c r="C58" t="str">
        <f t="shared" si="1"/>
        <v/>
      </c>
      <c r="D58" s="4" t="str">
        <f>IF(基本データ入力!J58="","",基本データ入力!J58)</f>
        <v/>
      </c>
      <c r="E58" s="4" t="str">
        <f>IF(基本データ入力!C58="","",基本データ入力!C58)</f>
        <v/>
      </c>
      <c r="F58" s="4" t="str">
        <f>IF(基本データ入力!D58="","",基本データ入力!$A$2)</f>
        <v/>
      </c>
      <c r="G58" s="4" t="str">
        <f>IF(基本データ入力!D58="","",TRIM(基本データ入力!D58)&amp;"  "&amp;TRIM(基本データ入力!E58))</f>
        <v/>
      </c>
      <c r="H58" s="4" t="str">
        <f>IF(基本データ入力!D58="","",TRIM(基本データ入力!$A$5))</f>
        <v/>
      </c>
      <c r="I58" s="4" t="str">
        <f>IF(基本データ入力!K58="","",基本データ入力!K58)</f>
        <v/>
      </c>
      <c r="J58" s="6" t="str">
        <f>IF(一覧表!E78="","",一覧表!E78)</f>
        <v/>
      </c>
      <c r="K58" s="5" t="str">
        <f>IF(一覧表!F78="","",一覧表!F78)</f>
        <v/>
      </c>
      <c r="L58" s="5" t="str">
        <f>IF(一覧表!G78="","",一覧表!G78)</f>
        <v/>
      </c>
      <c r="M58" s="7" t="str">
        <f>IF(一覧表!H78="","",一覧表!H78)</f>
        <v/>
      </c>
      <c r="N58" s="8" t="str">
        <f>IF(一覧表!I78="","",一覧表!I78)</f>
        <v/>
      </c>
      <c r="O58" s="9" t="str">
        <f>IF(一覧表!J78="","",一覧表!J78)</f>
        <v/>
      </c>
      <c r="P58" s="5" t="str">
        <f>IF(一覧表!K78="","",一覧表!K78)</f>
        <v/>
      </c>
      <c r="Q58" s="5" t="str">
        <f>IF(一覧表!L78="","",一覧表!L78)</f>
        <v/>
      </c>
      <c r="R58" s="5" t="str">
        <f>IF(一覧表!M78="","",一覧表!M78)</f>
        <v/>
      </c>
      <c r="S58" s="10" t="str">
        <f>IF(一覧表!N78="","",一覧表!N78)</f>
        <v/>
      </c>
      <c r="T58" s="4" t="str">
        <f>IF(基本データ入力!D58="","",TRIM(基本データ入力!F58)&amp;" "&amp;TRIM(基本データ入力!G58))</f>
        <v/>
      </c>
      <c r="U58" s="4" t="str">
        <f>IF(基本データ入力!E58="","",TRIM(基本データ入力!H58)&amp;" "&amp;TRIM(基本データ入力!I58)&amp;"("&amp;RIGHTB(基本データ入力!L58,2)&amp;")")</f>
        <v/>
      </c>
      <c r="Z58" t="str">
        <f t="shared" si="0"/>
        <v/>
      </c>
    </row>
    <row r="59" spans="1:26" ht="14.25" x14ac:dyDescent="0.15">
      <c r="A59">
        <f>COUNTIF($D$2:D59,"1")</f>
        <v>0</v>
      </c>
      <c r="B59">
        <f>COUNTIF($D$2:D59,"2")</f>
        <v>0</v>
      </c>
      <c r="C59" t="str">
        <f t="shared" si="1"/>
        <v/>
      </c>
      <c r="D59" s="4" t="str">
        <f>IF(基本データ入力!J59="","",基本データ入力!J59)</f>
        <v/>
      </c>
      <c r="E59" s="4" t="str">
        <f>IF(基本データ入力!C59="","",基本データ入力!C59)</f>
        <v/>
      </c>
      <c r="F59" s="4" t="str">
        <f>IF(基本データ入力!D59="","",基本データ入力!$A$2)</f>
        <v/>
      </c>
      <c r="G59" s="4" t="str">
        <f>IF(基本データ入力!D59="","",TRIM(基本データ入力!D59)&amp;"  "&amp;TRIM(基本データ入力!E59))</f>
        <v/>
      </c>
      <c r="H59" s="4" t="str">
        <f>IF(基本データ入力!D59="","",TRIM(基本データ入力!$A$5))</f>
        <v/>
      </c>
      <c r="I59" s="4" t="str">
        <f>IF(基本データ入力!K59="","",基本データ入力!K59)</f>
        <v/>
      </c>
      <c r="J59" s="6" t="str">
        <f>IF(一覧表!E79="","",一覧表!E79)</f>
        <v/>
      </c>
      <c r="K59" s="5" t="str">
        <f>IF(一覧表!F79="","",一覧表!F79)</f>
        <v/>
      </c>
      <c r="L59" s="5" t="str">
        <f>IF(一覧表!G79="","",一覧表!G79)</f>
        <v/>
      </c>
      <c r="M59" s="7" t="str">
        <f>IF(一覧表!H79="","",一覧表!H79)</f>
        <v/>
      </c>
      <c r="N59" s="8" t="str">
        <f>IF(一覧表!I79="","",一覧表!I79)</f>
        <v/>
      </c>
      <c r="O59" s="9" t="str">
        <f>IF(一覧表!J79="","",一覧表!J79)</f>
        <v/>
      </c>
      <c r="P59" s="5" t="str">
        <f>IF(一覧表!K79="","",一覧表!K79)</f>
        <v/>
      </c>
      <c r="Q59" s="5" t="str">
        <f>IF(一覧表!L79="","",一覧表!L79)</f>
        <v/>
      </c>
      <c r="R59" s="5" t="str">
        <f>IF(一覧表!M79="","",一覧表!M79)</f>
        <v/>
      </c>
      <c r="S59" s="10" t="str">
        <f>IF(一覧表!N79="","",一覧表!N79)</f>
        <v/>
      </c>
      <c r="T59" s="4" t="str">
        <f>IF(基本データ入力!D59="","",TRIM(基本データ入力!F59)&amp;" "&amp;TRIM(基本データ入力!G59))</f>
        <v/>
      </c>
      <c r="U59" s="4" t="str">
        <f>IF(基本データ入力!E59="","",TRIM(基本データ入力!H59)&amp;" "&amp;TRIM(基本データ入力!I59)&amp;"("&amp;RIGHTB(基本データ入力!L59,2)&amp;")")</f>
        <v/>
      </c>
      <c r="Z59" t="str">
        <f t="shared" si="0"/>
        <v/>
      </c>
    </row>
    <row r="60" spans="1:26" ht="14.25" x14ac:dyDescent="0.15">
      <c r="A60">
        <f>COUNTIF($D$2:D60,"1")</f>
        <v>0</v>
      </c>
      <c r="B60">
        <f>COUNTIF($D$2:D60,"2")</f>
        <v>0</v>
      </c>
      <c r="C60" t="str">
        <f t="shared" si="1"/>
        <v/>
      </c>
      <c r="D60" s="4" t="str">
        <f>IF(基本データ入力!J60="","",基本データ入力!J60)</f>
        <v/>
      </c>
      <c r="E60" s="4" t="str">
        <f>IF(基本データ入力!C60="","",基本データ入力!C60)</f>
        <v/>
      </c>
      <c r="F60" s="4" t="str">
        <f>IF(基本データ入力!D60="","",基本データ入力!$A$2)</f>
        <v/>
      </c>
      <c r="G60" s="4" t="str">
        <f>IF(基本データ入力!D60="","",TRIM(基本データ入力!D60)&amp;"  "&amp;TRIM(基本データ入力!E60))</f>
        <v/>
      </c>
      <c r="H60" s="4" t="str">
        <f>IF(基本データ入力!D60="","",TRIM(基本データ入力!$A$5))</f>
        <v/>
      </c>
      <c r="I60" s="4" t="str">
        <f>IF(基本データ入力!K60="","",基本データ入力!K60)</f>
        <v/>
      </c>
      <c r="J60" s="6" t="str">
        <f>IF(一覧表!E80="","",一覧表!E80)</f>
        <v/>
      </c>
      <c r="K60" s="5" t="str">
        <f>IF(一覧表!F80="","",一覧表!F80)</f>
        <v/>
      </c>
      <c r="L60" s="5" t="str">
        <f>IF(一覧表!G80="","",一覧表!G80)</f>
        <v/>
      </c>
      <c r="M60" s="7" t="str">
        <f>IF(一覧表!H80="","",一覧表!H80)</f>
        <v/>
      </c>
      <c r="N60" s="8" t="str">
        <f>IF(一覧表!I80="","",一覧表!I80)</f>
        <v/>
      </c>
      <c r="O60" s="9" t="str">
        <f>IF(一覧表!J80="","",一覧表!J80)</f>
        <v/>
      </c>
      <c r="P60" s="5" t="str">
        <f>IF(一覧表!K80="","",一覧表!K80)</f>
        <v/>
      </c>
      <c r="Q60" s="5" t="str">
        <f>IF(一覧表!L80="","",一覧表!L80)</f>
        <v/>
      </c>
      <c r="R60" s="5" t="str">
        <f>IF(一覧表!M80="","",一覧表!M80)</f>
        <v/>
      </c>
      <c r="S60" s="10" t="str">
        <f>IF(一覧表!N80="","",一覧表!N80)</f>
        <v/>
      </c>
      <c r="T60" s="4" t="str">
        <f>IF(基本データ入力!D60="","",TRIM(基本データ入力!F60)&amp;" "&amp;TRIM(基本データ入力!G60))</f>
        <v/>
      </c>
      <c r="U60" s="4" t="str">
        <f>IF(基本データ入力!E60="","",TRIM(基本データ入力!H60)&amp;" "&amp;TRIM(基本データ入力!I60)&amp;"("&amp;RIGHTB(基本データ入力!L60,2)&amp;")")</f>
        <v/>
      </c>
      <c r="Z60" t="str">
        <f t="shared" si="0"/>
        <v/>
      </c>
    </row>
    <row r="61" spans="1:26" ht="14.25" x14ac:dyDescent="0.15">
      <c r="A61">
        <f>COUNTIF($D$2:D61,"1")</f>
        <v>0</v>
      </c>
      <c r="B61">
        <f>COUNTIF($D$2:D61,"2")</f>
        <v>0</v>
      </c>
      <c r="C61" t="str">
        <f t="shared" si="1"/>
        <v/>
      </c>
      <c r="D61" s="4" t="str">
        <f>IF(基本データ入力!J61="","",基本データ入力!J61)</f>
        <v/>
      </c>
      <c r="E61" s="4" t="str">
        <f>IF(基本データ入力!C61="","",基本データ入力!C61)</f>
        <v/>
      </c>
      <c r="F61" s="4" t="str">
        <f>IF(基本データ入力!D61="","",基本データ入力!$A$2)</f>
        <v/>
      </c>
      <c r="G61" s="4" t="str">
        <f>IF(基本データ入力!D61="","",TRIM(基本データ入力!D61)&amp;"  "&amp;TRIM(基本データ入力!E61))</f>
        <v/>
      </c>
      <c r="H61" s="4" t="str">
        <f>IF(基本データ入力!D61="","",TRIM(基本データ入力!$A$5))</f>
        <v/>
      </c>
      <c r="I61" s="4" t="str">
        <f>IF(基本データ入力!K61="","",基本データ入力!K61)</f>
        <v/>
      </c>
      <c r="J61" s="6" t="str">
        <f>IF(一覧表!E81="","",一覧表!E81)</f>
        <v/>
      </c>
      <c r="K61" s="5" t="str">
        <f>IF(一覧表!F81="","",一覧表!F81)</f>
        <v/>
      </c>
      <c r="L61" s="5" t="str">
        <f>IF(一覧表!G81="","",一覧表!G81)</f>
        <v/>
      </c>
      <c r="M61" s="7" t="str">
        <f>IF(一覧表!H81="","",一覧表!H81)</f>
        <v/>
      </c>
      <c r="N61" s="8" t="str">
        <f>IF(一覧表!I81="","",一覧表!I81)</f>
        <v/>
      </c>
      <c r="O61" s="9" t="str">
        <f>IF(一覧表!J81="","",一覧表!J81)</f>
        <v/>
      </c>
      <c r="P61" s="5" t="str">
        <f>IF(一覧表!K81="","",一覧表!K81)</f>
        <v/>
      </c>
      <c r="Q61" s="5" t="str">
        <f>IF(一覧表!L81="","",一覧表!L81)</f>
        <v/>
      </c>
      <c r="R61" s="5" t="str">
        <f>IF(一覧表!M81="","",一覧表!M81)</f>
        <v/>
      </c>
      <c r="S61" s="10" t="str">
        <f>IF(一覧表!N81="","",一覧表!N81)</f>
        <v/>
      </c>
      <c r="T61" s="4" t="str">
        <f>IF(基本データ入力!D61="","",TRIM(基本データ入力!F61)&amp;" "&amp;TRIM(基本データ入力!G61))</f>
        <v/>
      </c>
      <c r="U61" s="4" t="str">
        <f>IF(基本データ入力!E61="","",TRIM(基本データ入力!H61)&amp;" "&amp;TRIM(基本データ入力!I61)&amp;"("&amp;RIGHTB(基本データ入力!L61,2)&amp;")")</f>
        <v/>
      </c>
      <c r="Z61" t="str">
        <f t="shared" si="0"/>
        <v/>
      </c>
    </row>
    <row r="62" spans="1:26" ht="14.25" x14ac:dyDescent="0.15">
      <c r="A62">
        <f>COUNTIF($D$2:D62,"1")</f>
        <v>0</v>
      </c>
      <c r="B62">
        <f>COUNTIF($D$2:D62,"2")</f>
        <v>0</v>
      </c>
      <c r="C62" t="str">
        <f t="shared" si="1"/>
        <v/>
      </c>
      <c r="D62" s="4" t="str">
        <f>IF(基本データ入力!J62="","",基本データ入力!J62)</f>
        <v/>
      </c>
      <c r="E62" s="4" t="str">
        <f>IF(基本データ入力!C62="","",基本データ入力!C62)</f>
        <v/>
      </c>
      <c r="F62" s="4" t="str">
        <f>IF(基本データ入力!D62="","",基本データ入力!$A$2)</f>
        <v/>
      </c>
      <c r="G62" s="4" t="str">
        <f>IF(基本データ入力!D62="","",TRIM(基本データ入力!D62)&amp;"  "&amp;TRIM(基本データ入力!E62))</f>
        <v/>
      </c>
      <c r="H62" s="4" t="str">
        <f>IF(基本データ入力!D62="","",TRIM(基本データ入力!$A$5))</f>
        <v/>
      </c>
      <c r="I62" s="4" t="str">
        <f>IF(基本データ入力!K62="","",基本データ入力!K62)</f>
        <v/>
      </c>
      <c r="J62" s="6" t="str">
        <f>IF(一覧表!E82="","",一覧表!E82)</f>
        <v/>
      </c>
      <c r="K62" s="5" t="str">
        <f>IF(一覧表!F82="","",一覧表!F82)</f>
        <v/>
      </c>
      <c r="L62" s="5" t="str">
        <f>IF(一覧表!G82="","",一覧表!G82)</f>
        <v/>
      </c>
      <c r="M62" s="7" t="str">
        <f>IF(一覧表!H82="","",一覧表!H82)</f>
        <v/>
      </c>
      <c r="N62" s="8" t="str">
        <f>IF(一覧表!I82="","",一覧表!I82)</f>
        <v/>
      </c>
      <c r="O62" s="9" t="str">
        <f>IF(一覧表!J82="","",一覧表!J82)</f>
        <v/>
      </c>
      <c r="P62" s="5" t="str">
        <f>IF(一覧表!K82="","",一覧表!K82)</f>
        <v/>
      </c>
      <c r="Q62" s="5" t="str">
        <f>IF(一覧表!L82="","",一覧表!L82)</f>
        <v/>
      </c>
      <c r="R62" s="5" t="str">
        <f>IF(一覧表!M82="","",一覧表!M82)</f>
        <v/>
      </c>
      <c r="S62" s="10" t="str">
        <f>IF(一覧表!N82="","",一覧表!N82)</f>
        <v/>
      </c>
      <c r="T62" s="4" t="str">
        <f>IF(基本データ入力!D62="","",TRIM(基本データ入力!F62)&amp;" "&amp;TRIM(基本データ入力!G62))</f>
        <v/>
      </c>
      <c r="U62" s="4" t="str">
        <f>IF(基本データ入力!E62="","",TRIM(基本データ入力!H62)&amp;" "&amp;TRIM(基本データ入力!I62)&amp;"("&amp;RIGHTB(基本データ入力!L62,2)&amp;")")</f>
        <v/>
      </c>
      <c r="Z62" t="str">
        <f t="shared" si="0"/>
        <v/>
      </c>
    </row>
    <row r="63" spans="1:26" ht="14.25" x14ac:dyDescent="0.15">
      <c r="A63">
        <f>COUNTIF($D$2:D63,"1")</f>
        <v>0</v>
      </c>
      <c r="B63">
        <f>COUNTIF($D$2:D63,"2")</f>
        <v>0</v>
      </c>
      <c r="C63" t="str">
        <f t="shared" si="1"/>
        <v/>
      </c>
      <c r="D63" s="4" t="str">
        <f>IF(基本データ入力!J63="","",基本データ入力!J63)</f>
        <v/>
      </c>
      <c r="E63" s="4" t="str">
        <f>IF(基本データ入力!C63="","",基本データ入力!C63)</f>
        <v/>
      </c>
      <c r="F63" s="4" t="str">
        <f>IF(基本データ入力!D63="","",基本データ入力!$A$2)</f>
        <v/>
      </c>
      <c r="G63" s="4" t="str">
        <f>IF(基本データ入力!D63="","",TRIM(基本データ入力!D63)&amp;"  "&amp;TRIM(基本データ入力!E63))</f>
        <v/>
      </c>
      <c r="H63" s="4" t="str">
        <f>IF(基本データ入力!D63="","",TRIM(基本データ入力!$A$5))</f>
        <v/>
      </c>
      <c r="I63" s="4" t="str">
        <f>IF(基本データ入力!K63="","",基本データ入力!K63)</f>
        <v/>
      </c>
      <c r="J63" s="6" t="str">
        <f>IF(一覧表!E83="","",一覧表!E83)</f>
        <v/>
      </c>
      <c r="K63" s="5" t="str">
        <f>IF(一覧表!F83="","",一覧表!F83)</f>
        <v/>
      </c>
      <c r="L63" s="5" t="str">
        <f>IF(一覧表!G83="","",一覧表!G83)</f>
        <v/>
      </c>
      <c r="M63" s="7" t="str">
        <f>IF(一覧表!H83="","",一覧表!H83)</f>
        <v/>
      </c>
      <c r="N63" s="8" t="str">
        <f>IF(一覧表!I83="","",一覧表!I83)</f>
        <v/>
      </c>
      <c r="O63" s="9" t="str">
        <f>IF(一覧表!J83="","",一覧表!J83)</f>
        <v/>
      </c>
      <c r="P63" s="5" t="str">
        <f>IF(一覧表!K83="","",一覧表!K83)</f>
        <v/>
      </c>
      <c r="Q63" s="5" t="str">
        <f>IF(一覧表!L83="","",一覧表!L83)</f>
        <v/>
      </c>
      <c r="R63" s="5" t="str">
        <f>IF(一覧表!M83="","",一覧表!M83)</f>
        <v/>
      </c>
      <c r="S63" s="10" t="str">
        <f>IF(一覧表!N83="","",一覧表!N83)</f>
        <v/>
      </c>
      <c r="T63" s="4" t="str">
        <f>IF(基本データ入力!D63="","",TRIM(基本データ入力!F63)&amp;" "&amp;TRIM(基本データ入力!G63))</f>
        <v/>
      </c>
      <c r="U63" s="4" t="str">
        <f>IF(基本データ入力!E63="","",TRIM(基本データ入力!H63)&amp;" "&amp;TRIM(基本データ入力!I63)&amp;"("&amp;RIGHTB(基本データ入力!L63,2)&amp;")")</f>
        <v/>
      </c>
      <c r="Z63" t="str">
        <f t="shared" si="0"/>
        <v/>
      </c>
    </row>
    <row r="64" spans="1:26" ht="14.25" x14ac:dyDescent="0.15">
      <c r="A64">
        <f>COUNTIF($D$2:D64,"1")</f>
        <v>0</v>
      </c>
      <c r="B64">
        <f>COUNTIF($D$2:D64,"2")</f>
        <v>0</v>
      </c>
      <c r="C64" t="str">
        <f t="shared" si="1"/>
        <v/>
      </c>
      <c r="D64" s="4" t="str">
        <f>IF(基本データ入力!J64="","",基本データ入力!J64)</f>
        <v/>
      </c>
      <c r="E64" s="4" t="str">
        <f>IF(基本データ入力!C64="","",基本データ入力!C64)</f>
        <v/>
      </c>
      <c r="F64" s="4" t="str">
        <f>IF(基本データ入力!D64="","",基本データ入力!$A$2)</f>
        <v/>
      </c>
      <c r="G64" s="4" t="str">
        <f>IF(基本データ入力!D64="","",TRIM(基本データ入力!D64)&amp;"  "&amp;TRIM(基本データ入力!E64))</f>
        <v/>
      </c>
      <c r="H64" s="4" t="str">
        <f>IF(基本データ入力!D64="","",TRIM(基本データ入力!$A$5))</f>
        <v/>
      </c>
      <c r="I64" s="4" t="str">
        <f>IF(基本データ入力!K64="","",基本データ入力!K64)</f>
        <v/>
      </c>
      <c r="J64" s="6" t="str">
        <f>IF(一覧表!E84="","",一覧表!E84)</f>
        <v/>
      </c>
      <c r="K64" s="5" t="str">
        <f>IF(一覧表!F84="","",一覧表!F84)</f>
        <v/>
      </c>
      <c r="L64" s="5" t="str">
        <f>IF(一覧表!G84="","",一覧表!G84)</f>
        <v/>
      </c>
      <c r="M64" s="7" t="str">
        <f>IF(一覧表!H84="","",一覧表!H84)</f>
        <v/>
      </c>
      <c r="N64" s="8" t="str">
        <f>IF(一覧表!I84="","",一覧表!I84)</f>
        <v/>
      </c>
      <c r="O64" s="9" t="str">
        <f>IF(一覧表!J84="","",一覧表!J84)</f>
        <v/>
      </c>
      <c r="P64" s="5" t="str">
        <f>IF(一覧表!K84="","",一覧表!K84)</f>
        <v/>
      </c>
      <c r="Q64" s="5" t="str">
        <f>IF(一覧表!L84="","",一覧表!L84)</f>
        <v/>
      </c>
      <c r="R64" s="5" t="str">
        <f>IF(一覧表!M84="","",一覧表!M84)</f>
        <v/>
      </c>
      <c r="S64" s="10" t="str">
        <f>IF(一覧表!N84="","",一覧表!N84)</f>
        <v/>
      </c>
      <c r="T64" s="4" t="str">
        <f>IF(基本データ入力!D64="","",TRIM(基本データ入力!F64)&amp;" "&amp;TRIM(基本データ入力!G64))</f>
        <v/>
      </c>
      <c r="U64" s="4" t="str">
        <f>IF(基本データ入力!E64="","",TRIM(基本データ入力!H64)&amp;" "&amp;TRIM(基本データ入力!I64)&amp;"("&amp;RIGHTB(基本データ入力!L64,2)&amp;")")</f>
        <v/>
      </c>
      <c r="Z64" t="str">
        <f t="shared" si="0"/>
        <v/>
      </c>
    </row>
    <row r="65" spans="1:26" ht="14.25" x14ac:dyDescent="0.15">
      <c r="A65">
        <f>COUNTIF($D$2:D65,"1")</f>
        <v>0</v>
      </c>
      <c r="B65">
        <f>COUNTIF($D$2:D65,"2")</f>
        <v>0</v>
      </c>
      <c r="C65" t="str">
        <f t="shared" si="1"/>
        <v/>
      </c>
      <c r="D65" s="4" t="str">
        <f>IF(基本データ入力!J65="","",基本データ入力!J65)</f>
        <v/>
      </c>
      <c r="E65" s="4" t="str">
        <f>IF(基本データ入力!C65="","",基本データ入力!C65)</f>
        <v/>
      </c>
      <c r="F65" s="4" t="str">
        <f>IF(基本データ入力!D65="","",基本データ入力!$A$2)</f>
        <v/>
      </c>
      <c r="G65" s="4" t="str">
        <f>IF(基本データ入力!D65="","",TRIM(基本データ入力!D65)&amp;"  "&amp;TRIM(基本データ入力!E65))</f>
        <v/>
      </c>
      <c r="H65" s="4" t="str">
        <f>IF(基本データ入力!D65="","",TRIM(基本データ入力!$A$5))</f>
        <v/>
      </c>
      <c r="I65" s="4" t="str">
        <f>IF(基本データ入力!K65="","",基本データ入力!K65)</f>
        <v/>
      </c>
      <c r="J65" s="6" t="str">
        <f>IF(一覧表!E85="","",一覧表!E85)</f>
        <v/>
      </c>
      <c r="K65" s="5" t="str">
        <f>IF(一覧表!F85="","",一覧表!F85)</f>
        <v/>
      </c>
      <c r="L65" s="5" t="str">
        <f>IF(一覧表!G85="","",一覧表!G85)</f>
        <v/>
      </c>
      <c r="M65" s="7" t="str">
        <f>IF(一覧表!H85="","",一覧表!H85)</f>
        <v/>
      </c>
      <c r="N65" s="8" t="str">
        <f>IF(一覧表!I85="","",一覧表!I85)</f>
        <v/>
      </c>
      <c r="O65" s="9" t="str">
        <f>IF(一覧表!J85="","",一覧表!J85)</f>
        <v/>
      </c>
      <c r="P65" s="5" t="str">
        <f>IF(一覧表!K85="","",一覧表!K85)</f>
        <v/>
      </c>
      <c r="Q65" s="5" t="str">
        <f>IF(一覧表!L85="","",一覧表!L85)</f>
        <v/>
      </c>
      <c r="R65" s="5" t="str">
        <f>IF(一覧表!M85="","",一覧表!M85)</f>
        <v/>
      </c>
      <c r="S65" s="10" t="str">
        <f>IF(一覧表!N85="","",一覧表!N85)</f>
        <v/>
      </c>
      <c r="T65" s="4" t="str">
        <f>IF(基本データ入力!D65="","",TRIM(基本データ入力!F65)&amp;" "&amp;TRIM(基本データ入力!G65))</f>
        <v/>
      </c>
      <c r="U65" s="4" t="str">
        <f>IF(基本データ入力!E65="","",TRIM(基本データ入力!H65)&amp;" "&amp;TRIM(基本データ入力!I65)&amp;"("&amp;RIGHTB(基本データ入力!L65,2)&amp;")")</f>
        <v/>
      </c>
      <c r="Z65" t="str">
        <f t="shared" si="0"/>
        <v/>
      </c>
    </row>
    <row r="66" spans="1:26" ht="14.25" x14ac:dyDescent="0.15">
      <c r="A66">
        <f>COUNTIF($D$2:D66,"1")</f>
        <v>0</v>
      </c>
      <c r="B66">
        <f>COUNTIF($D$2:D66,"2")</f>
        <v>0</v>
      </c>
      <c r="C66" t="str">
        <f t="shared" si="1"/>
        <v/>
      </c>
      <c r="D66" s="4" t="str">
        <f>IF(基本データ入力!J66="","",基本データ入力!J66)</f>
        <v/>
      </c>
      <c r="E66" s="4" t="str">
        <f>IF(基本データ入力!C66="","",基本データ入力!C66)</f>
        <v/>
      </c>
      <c r="F66" s="4" t="str">
        <f>IF(基本データ入力!D66="","",基本データ入力!$A$2)</f>
        <v/>
      </c>
      <c r="G66" s="4" t="str">
        <f>IF(基本データ入力!D66="","",TRIM(基本データ入力!D66)&amp;"  "&amp;TRIM(基本データ入力!E66))</f>
        <v/>
      </c>
      <c r="H66" s="4" t="str">
        <f>IF(基本データ入力!D66="","",TRIM(基本データ入力!$A$5))</f>
        <v/>
      </c>
      <c r="I66" s="4" t="str">
        <f>IF(基本データ入力!K66="","",基本データ入力!K66)</f>
        <v/>
      </c>
      <c r="J66" s="6" t="str">
        <f>IF(一覧表!E86="","",一覧表!E86)</f>
        <v/>
      </c>
      <c r="K66" s="5" t="str">
        <f>IF(一覧表!F86="","",一覧表!F86)</f>
        <v/>
      </c>
      <c r="L66" s="5" t="str">
        <f>IF(一覧表!G86="","",一覧表!G86)</f>
        <v/>
      </c>
      <c r="M66" s="7" t="str">
        <f>IF(一覧表!H86="","",一覧表!H86)</f>
        <v/>
      </c>
      <c r="N66" s="8" t="str">
        <f>IF(一覧表!I86="","",一覧表!I86)</f>
        <v/>
      </c>
      <c r="O66" s="9" t="str">
        <f>IF(一覧表!J86="","",一覧表!J86)</f>
        <v/>
      </c>
      <c r="P66" s="5" t="str">
        <f>IF(一覧表!K86="","",一覧表!K86)</f>
        <v/>
      </c>
      <c r="Q66" s="5" t="str">
        <f>IF(一覧表!L86="","",一覧表!L86)</f>
        <v/>
      </c>
      <c r="R66" s="5" t="str">
        <f>IF(一覧表!M86="","",一覧表!M86)</f>
        <v/>
      </c>
      <c r="S66" s="10" t="str">
        <f>IF(一覧表!N86="","",一覧表!N86)</f>
        <v/>
      </c>
      <c r="T66" s="4" t="str">
        <f>IF(基本データ入力!D66="","",TRIM(基本データ入力!F66)&amp;" "&amp;TRIM(基本データ入力!G66))</f>
        <v/>
      </c>
      <c r="U66" s="4" t="str">
        <f>IF(基本データ入力!E66="","",TRIM(基本データ入力!H66)&amp;" "&amp;TRIM(基本データ入力!I66)&amp;"("&amp;RIGHTB(基本データ入力!L66,2)&amp;")")</f>
        <v/>
      </c>
      <c r="Z66" t="str">
        <f t="shared" ref="Z66:Z129" si="4">IF(N66="","",N66+D66*10000)</f>
        <v/>
      </c>
    </row>
    <row r="67" spans="1:26" ht="14.25" x14ac:dyDescent="0.15">
      <c r="A67">
        <f>COUNTIF($D$2:D67,"1")</f>
        <v>0</v>
      </c>
      <c r="B67">
        <f>COUNTIF($D$2:D67,"2")</f>
        <v>0</v>
      </c>
      <c r="C67" t="str">
        <f t="shared" ref="C67:C130" si="5">IF(D67="","",IF(D67=1,A67,B67))</f>
        <v/>
      </c>
      <c r="D67" s="4" t="str">
        <f>IF(基本データ入力!J67="","",基本データ入力!J67)</f>
        <v/>
      </c>
      <c r="E67" s="4" t="str">
        <f>IF(基本データ入力!C67="","",基本データ入力!C67)</f>
        <v/>
      </c>
      <c r="F67" s="4" t="str">
        <f>IF(基本データ入力!D67="","",基本データ入力!$A$2)</f>
        <v/>
      </c>
      <c r="G67" s="4" t="str">
        <f>IF(基本データ入力!D67="","",TRIM(基本データ入力!D67)&amp;"  "&amp;TRIM(基本データ入力!E67))</f>
        <v/>
      </c>
      <c r="H67" s="4" t="str">
        <f>IF(基本データ入力!D67="","",TRIM(基本データ入力!$A$5))</f>
        <v/>
      </c>
      <c r="I67" s="4" t="str">
        <f>IF(基本データ入力!K67="","",基本データ入力!K67)</f>
        <v/>
      </c>
      <c r="J67" s="6" t="str">
        <f>IF(一覧表!E87="","",一覧表!E87)</f>
        <v/>
      </c>
      <c r="K67" s="5" t="str">
        <f>IF(一覧表!F87="","",一覧表!F87)</f>
        <v/>
      </c>
      <c r="L67" s="5" t="str">
        <f>IF(一覧表!G87="","",一覧表!G87)</f>
        <v/>
      </c>
      <c r="M67" s="7" t="str">
        <f>IF(一覧表!H87="","",一覧表!H87)</f>
        <v/>
      </c>
      <c r="N67" s="8" t="str">
        <f>IF(一覧表!I87="","",一覧表!I87)</f>
        <v/>
      </c>
      <c r="O67" s="9" t="str">
        <f>IF(一覧表!J87="","",一覧表!J87)</f>
        <v/>
      </c>
      <c r="P67" s="5" t="str">
        <f>IF(一覧表!K87="","",一覧表!K87)</f>
        <v/>
      </c>
      <c r="Q67" s="5" t="str">
        <f>IF(一覧表!L87="","",一覧表!L87)</f>
        <v/>
      </c>
      <c r="R67" s="5" t="str">
        <f>IF(一覧表!M87="","",一覧表!M87)</f>
        <v/>
      </c>
      <c r="S67" s="10" t="str">
        <f>IF(一覧表!N87="","",一覧表!N87)</f>
        <v/>
      </c>
      <c r="T67" s="4" t="str">
        <f>IF(基本データ入力!D67="","",TRIM(基本データ入力!F67)&amp;" "&amp;TRIM(基本データ入力!G67))</f>
        <v/>
      </c>
      <c r="U67" s="4" t="str">
        <f>IF(基本データ入力!E67="","",TRIM(基本データ入力!H67)&amp;" "&amp;TRIM(基本データ入力!I67)&amp;"("&amp;RIGHTB(基本データ入力!L67,2)&amp;")")</f>
        <v/>
      </c>
      <c r="Z67" t="str">
        <f t="shared" si="4"/>
        <v/>
      </c>
    </row>
    <row r="68" spans="1:26" ht="14.25" x14ac:dyDescent="0.15">
      <c r="A68">
        <f>COUNTIF($D$2:D68,"1")</f>
        <v>0</v>
      </c>
      <c r="B68">
        <f>COUNTIF($D$2:D68,"2")</f>
        <v>0</v>
      </c>
      <c r="C68" t="str">
        <f t="shared" si="5"/>
        <v/>
      </c>
      <c r="D68" s="4" t="str">
        <f>IF(基本データ入力!J68="","",基本データ入力!J68)</f>
        <v/>
      </c>
      <c r="E68" s="4" t="str">
        <f>IF(基本データ入力!C68="","",基本データ入力!C68)</f>
        <v/>
      </c>
      <c r="F68" s="4" t="str">
        <f>IF(基本データ入力!D68="","",基本データ入力!$A$2)</f>
        <v/>
      </c>
      <c r="G68" s="4" t="str">
        <f>IF(基本データ入力!D68="","",TRIM(基本データ入力!D68)&amp;"  "&amp;TRIM(基本データ入力!E68))</f>
        <v/>
      </c>
      <c r="H68" s="4" t="str">
        <f>IF(基本データ入力!D68="","",TRIM(基本データ入力!$A$5))</f>
        <v/>
      </c>
      <c r="I68" s="4" t="str">
        <f>IF(基本データ入力!K68="","",基本データ入力!K68)</f>
        <v/>
      </c>
      <c r="J68" s="6" t="str">
        <f>IF(一覧表!E88="","",一覧表!E88)</f>
        <v/>
      </c>
      <c r="K68" s="5" t="str">
        <f>IF(一覧表!F88="","",一覧表!F88)</f>
        <v/>
      </c>
      <c r="L68" s="5" t="str">
        <f>IF(一覧表!G88="","",一覧表!G88)</f>
        <v/>
      </c>
      <c r="M68" s="7" t="str">
        <f>IF(一覧表!H88="","",一覧表!H88)</f>
        <v/>
      </c>
      <c r="N68" s="8" t="str">
        <f>IF(一覧表!I88="","",一覧表!I88)</f>
        <v/>
      </c>
      <c r="O68" s="9" t="str">
        <f>IF(一覧表!J88="","",一覧表!J88)</f>
        <v/>
      </c>
      <c r="P68" s="5" t="str">
        <f>IF(一覧表!K88="","",一覧表!K88)</f>
        <v/>
      </c>
      <c r="Q68" s="5" t="str">
        <f>IF(一覧表!L88="","",一覧表!L88)</f>
        <v/>
      </c>
      <c r="R68" s="5" t="str">
        <f>IF(一覧表!M88="","",一覧表!M88)</f>
        <v/>
      </c>
      <c r="S68" s="10" t="str">
        <f>IF(一覧表!N88="","",一覧表!N88)</f>
        <v/>
      </c>
      <c r="T68" s="4" t="str">
        <f>IF(基本データ入力!D68="","",TRIM(基本データ入力!F68)&amp;" "&amp;TRIM(基本データ入力!G68))</f>
        <v/>
      </c>
      <c r="U68" s="4" t="str">
        <f>IF(基本データ入力!E68="","",TRIM(基本データ入力!H68)&amp;" "&amp;TRIM(基本データ入力!I68)&amp;"("&amp;RIGHTB(基本データ入力!L68,2)&amp;")")</f>
        <v/>
      </c>
      <c r="Z68" t="str">
        <f t="shared" si="4"/>
        <v/>
      </c>
    </row>
    <row r="69" spans="1:26" ht="14.25" x14ac:dyDescent="0.15">
      <c r="A69">
        <f>COUNTIF($D$2:D69,"1")</f>
        <v>0</v>
      </c>
      <c r="B69">
        <f>COUNTIF($D$2:D69,"2")</f>
        <v>0</v>
      </c>
      <c r="C69" t="str">
        <f t="shared" si="5"/>
        <v/>
      </c>
      <c r="D69" s="4" t="str">
        <f>IF(基本データ入力!J69="","",基本データ入力!J69)</f>
        <v/>
      </c>
      <c r="E69" s="4" t="str">
        <f>IF(基本データ入力!C69="","",基本データ入力!C69)</f>
        <v/>
      </c>
      <c r="F69" s="4" t="str">
        <f>IF(基本データ入力!D69="","",基本データ入力!$A$2)</f>
        <v/>
      </c>
      <c r="G69" s="4" t="str">
        <f>IF(基本データ入力!D69="","",TRIM(基本データ入力!D69)&amp;"  "&amp;TRIM(基本データ入力!E69))</f>
        <v/>
      </c>
      <c r="H69" s="4" t="str">
        <f>IF(基本データ入力!D69="","",TRIM(基本データ入力!$A$5))</f>
        <v/>
      </c>
      <c r="I69" s="4" t="str">
        <f>IF(基本データ入力!K69="","",基本データ入力!K69)</f>
        <v/>
      </c>
      <c r="J69" s="6" t="str">
        <f>IF(一覧表!E89="","",一覧表!E89)</f>
        <v/>
      </c>
      <c r="K69" s="5" t="str">
        <f>IF(一覧表!F89="","",一覧表!F89)</f>
        <v/>
      </c>
      <c r="L69" s="5" t="str">
        <f>IF(一覧表!G89="","",一覧表!G89)</f>
        <v/>
      </c>
      <c r="M69" s="7" t="str">
        <f>IF(一覧表!H89="","",一覧表!H89)</f>
        <v/>
      </c>
      <c r="N69" s="8" t="str">
        <f>IF(一覧表!I89="","",一覧表!I89)</f>
        <v/>
      </c>
      <c r="O69" s="9" t="str">
        <f>IF(一覧表!J89="","",一覧表!J89)</f>
        <v/>
      </c>
      <c r="P69" s="5" t="str">
        <f>IF(一覧表!K89="","",一覧表!K89)</f>
        <v/>
      </c>
      <c r="Q69" s="5" t="str">
        <f>IF(一覧表!L89="","",一覧表!L89)</f>
        <v/>
      </c>
      <c r="R69" s="5" t="str">
        <f>IF(一覧表!M89="","",一覧表!M89)</f>
        <v/>
      </c>
      <c r="S69" s="10" t="str">
        <f>IF(一覧表!N89="","",一覧表!N89)</f>
        <v/>
      </c>
      <c r="T69" s="4" t="str">
        <f>IF(基本データ入力!D69="","",TRIM(基本データ入力!F69)&amp;" "&amp;TRIM(基本データ入力!G69))</f>
        <v/>
      </c>
      <c r="U69" s="4" t="str">
        <f>IF(基本データ入力!E69="","",TRIM(基本データ入力!H69)&amp;" "&amp;TRIM(基本データ入力!I69)&amp;"("&amp;RIGHTB(基本データ入力!L69,2)&amp;")")</f>
        <v/>
      </c>
      <c r="Z69" t="str">
        <f t="shared" si="4"/>
        <v/>
      </c>
    </row>
    <row r="70" spans="1:26" ht="14.25" x14ac:dyDescent="0.15">
      <c r="A70">
        <f>COUNTIF($D$2:D70,"1")</f>
        <v>0</v>
      </c>
      <c r="B70">
        <f>COUNTIF($D$2:D70,"2")</f>
        <v>0</v>
      </c>
      <c r="C70" t="str">
        <f t="shared" si="5"/>
        <v/>
      </c>
      <c r="D70" s="4" t="str">
        <f>IF(基本データ入力!J70="","",基本データ入力!J70)</f>
        <v/>
      </c>
      <c r="E70" s="4" t="str">
        <f>IF(基本データ入力!C70="","",基本データ入力!C70)</f>
        <v/>
      </c>
      <c r="F70" s="4" t="str">
        <f>IF(基本データ入力!D70="","",基本データ入力!$A$2)</f>
        <v/>
      </c>
      <c r="G70" s="4" t="str">
        <f>IF(基本データ入力!D70="","",TRIM(基本データ入力!D70)&amp;"  "&amp;TRIM(基本データ入力!E70))</f>
        <v/>
      </c>
      <c r="H70" s="4" t="str">
        <f>IF(基本データ入力!D70="","",TRIM(基本データ入力!$A$5))</f>
        <v/>
      </c>
      <c r="I70" s="4" t="str">
        <f>IF(基本データ入力!K70="","",基本データ入力!K70)</f>
        <v/>
      </c>
      <c r="J70" s="6" t="str">
        <f>IF(一覧表!E90="","",一覧表!E90)</f>
        <v/>
      </c>
      <c r="K70" s="5" t="str">
        <f>IF(一覧表!F90="","",一覧表!F90)</f>
        <v/>
      </c>
      <c r="L70" s="5" t="str">
        <f>IF(一覧表!G90="","",一覧表!G90)</f>
        <v/>
      </c>
      <c r="M70" s="7" t="str">
        <f>IF(一覧表!H90="","",一覧表!H90)</f>
        <v/>
      </c>
      <c r="N70" s="8" t="str">
        <f>IF(一覧表!I90="","",一覧表!I90)</f>
        <v/>
      </c>
      <c r="O70" s="9" t="str">
        <f>IF(一覧表!J90="","",一覧表!J90)</f>
        <v/>
      </c>
      <c r="P70" s="5" t="str">
        <f>IF(一覧表!K90="","",一覧表!K90)</f>
        <v/>
      </c>
      <c r="Q70" s="5" t="str">
        <f>IF(一覧表!L90="","",一覧表!L90)</f>
        <v/>
      </c>
      <c r="R70" s="5" t="str">
        <f>IF(一覧表!M90="","",一覧表!M90)</f>
        <v/>
      </c>
      <c r="S70" s="10" t="str">
        <f>IF(一覧表!N90="","",一覧表!N90)</f>
        <v/>
      </c>
      <c r="T70" s="4" t="str">
        <f>IF(基本データ入力!D70="","",TRIM(基本データ入力!F70)&amp;" "&amp;TRIM(基本データ入力!G70))</f>
        <v/>
      </c>
      <c r="U70" s="4" t="str">
        <f>IF(基本データ入力!E70="","",TRIM(基本データ入力!H70)&amp;" "&amp;TRIM(基本データ入力!I70)&amp;"("&amp;RIGHTB(基本データ入力!L70,2)&amp;")")</f>
        <v/>
      </c>
      <c r="Z70" t="str">
        <f t="shared" si="4"/>
        <v/>
      </c>
    </row>
    <row r="71" spans="1:26" ht="14.25" x14ac:dyDescent="0.15">
      <c r="A71">
        <f>COUNTIF($D$2:D71,"1")</f>
        <v>0</v>
      </c>
      <c r="B71">
        <f>COUNTIF($D$2:D71,"2")</f>
        <v>0</v>
      </c>
      <c r="C71" t="str">
        <f t="shared" si="5"/>
        <v/>
      </c>
      <c r="D71" s="4" t="str">
        <f>IF(基本データ入力!J71="","",基本データ入力!J71)</f>
        <v/>
      </c>
      <c r="E71" s="4" t="str">
        <f>IF(基本データ入力!C71="","",基本データ入力!C71)</f>
        <v/>
      </c>
      <c r="F71" s="4" t="str">
        <f>IF(基本データ入力!D71="","",基本データ入力!$A$2)</f>
        <v/>
      </c>
      <c r="G71" s="4" t="str">
        <f>IF(基本データ入力!D71="","",TRIM(基本データ入力!D71)&amp;"  "&amp;TRIM(基本データ入力!E71))</f>
        <v/>
      </c>
      <c r="H71" s="4" t="str">
        <f>IF(基本データ入力!D71="","",TRIM(基本データ入力!$A$5))</f>
        <v/>
      </c>
      <c r="I71" s="4" t="str">
        <f>IF(基本データ入力!K71="","",基本データ入力!K71)</f>
        <v/>
      </c>
      <c r="J71" s="6" t="str">
        <f>IF(一覧表!E91="","",一覧表!E91)</f>
        <v/>
      </c>
      <c r="K71" s="5" t="str">
        <f>IF(一覧表!F91="","",一覧表!F91)</f>
        <v/>
      </c>
      <c r="L71" s="5" t="str">
        <f>IF(一覧表!G91="","",一覧表!G91)</f>
        <v/>
      </c>
      <c r="M71" s="7" t="str">
        <f>IF(一覧表!H91="","",一覧表!H91)</f>
        <v/>
      </c>
      <c r="N71" s="8" t="str">
        <f>IF(一覧表!I91="","",一覧表!I91)</f>
        <v/>
      </c>
      <c r="O71" s="9" t="str">
        <f>IF(一覧表!J91="","",一覧表!J91)</f>
        <v/>
      </c>
      <c r="P71" s="5" t="str">
        <f>IF(一覧表!K91="","",一覧表!K91)</f>
        <v/>
      </c>
      <c r="Q71" s="5" t="str">
        <f>IF(一覧表!L91="","",一覧表!L91)</f>
        <v/>
      </c>
      <c r="R71" s="5" t="str">
        <f>IF(一覧表!M91="","",一覧表!M91)</f>
        <v/>
      </c>
      <c r="S71" s="10" t="str">
        <f>IF(一覧表!N91="","",一覧表!N91)</f>
        <v/>
      </c>
      <c r="T71" s="4" t="str">
        <f>IF(基本データ入力!D71="","",TRIM(基本データ入力!F71)&amp;" "&amp;TRIM(基本データ入力!G71))</f>
        <v/>
      </c>
      <c r="U71" s="4" t="str">
        <f>IF(基本データ入力!E71="","",TRIM(基本データ入力!H71)&amp;" "&amp;TRIM(基本データ入力!I71)&amp;"("&amp;RIGHTB(基本データ入力!L71,2)&amp;")")</f>
        <v/>
      </c>
      <c r="Z71" t="str">
        <f t="shared" si="4"/>
        <v/>
      </c>
    </row>
    <row r="72" spans="1:26" ht="14.25" x14ac:dyDescent="0.15">
      <c r="A72">
        <f>COUNTIF($D$2:D72,"1")</f>
        <v>0</v>
      </c>
      <c r="B72">
        <f>COUNTIF($D$2:D72,"2")</f>
        <v>0</v>
      </c>
      <c r="C72" t="str">
        <f t="shared" si="5"/>
        <v/>
      </c>
      <c r="D72" s="4" t="str">
        <f>IF(基本データ入力!J72="","",基本データ入力!J72)</f>
        <v/>
      </c>
      <c r="E72" s="4" t="str">
        <f>IF(基本データ入力!C72="","",基本データ入力!C72)</f>
        <v/>
      </c>
      <c r="F72" s="4" t="str">
        <f>IF(基本データ入力!D72="","",基本データ入力!$A$2)</f>
        <v/>
      </c>
      <c r="G72" s="4" t="str">
        <f>IF(基本データ入力!D72="","",TRIM(基本データ入力!D72)&amp;"  "&amp;TRIM(基本データ入力!E72))</f>
        <v/>
      </c>
      <c r="H72" s="4" t="str">
        <f>IF(基本データ入力!D72="","",TRIM(基本データ入力!$A$5))</f>
        <v/>
      </c>
      <c r="I72" s="4" t="str">
        <f>IF(基本データ入力!K72="","",基本データ入力!K72)</f>
        <v/>
      </c>
      <c r="J72" s="6" t="str">
        <f>IF(一覧表!E92="","",一覧表!E92)</f>
        <v/>
      </c>
      <c r="K72" s="5" t="str">
        <f>IF(一覧表!F92="","",一覧表!F92)</f>
        <v/>
      </c>
      <c r="L72" s="5" t="str">
        <f>IF(一覧表!G92="","",一覧表!G92)</f>
        <v/>
      </c>
      <c r="M72" s="7" t="str">
        <f>IF(一覧表!H92="","",一覧表!H92)</f>
        <v/>
      </c>
      <c r="N72" s="8" t="str">
        <f>IF(一覧表!I92="","",一覧表!I92)</f>
        <v/>
      </c>
      <c r="O72" s="9" t="str">
        <f>IF(一覧表!J92="","",一覧表!J92)</f>
        <v/>
      </c>
      <c r="P72" s="5" t="str">
        <f>IF(一覧表!K92="","",一覧表!K92)</f>
        <v/>
      </c>
      <c r="Q72" s="5" t="str">
        <f>IF(一覧表!L92="","",一覧表!L92)</f>
        <v/>
      </c>
      <c r="R72" s="5" t="str">
        <f>IF(一覧表!M92="","",一覧表!M92)</f>
        <v/>
      </c>
      <c r="S72" s="10" t="str">
        <f>IF(一覧表!N92="","",一覧表!N92)</f>
        <v/>
      </c>
      <c r="T72" s="4" t="str">
        <f>IF(基本データ入力!D72="","",TRIM(基本データ入力!F72)&amp;" "&amp;TRIM(基本データ入力!G72))</f>
        <v/>
      </c>
      <c r="U72" s="4" t="str">
        <f>IF(基本データ入力!E72="","",TRIM(基本データ入力!H72)&amp;" "&amp;TRIM(基本データ入力!I72)&amp;"("&amp;RIGHTB(基本データ入力!L72,2)&amp;")")</f>
        <v/>
      </c>
      <c r="Z72" t="str">
        <f t="shared" si="4"/>
        <v/>
      </c>
    </row>
    <row r="73" spans="1:26" ht="14.25" x14ac:dyDescent="0.15">
      <c r="A73">
        <f>COUNTIF($D$2:D73,"1")</f>
        <v>0</v>
      </c>
      <c r="B73">
        <f>COUNTIF($D$2:D73,"2")</f>
        <v>0</v>
      </c>
      <c r="C73" t="str">
        <f t="shared" si="5"/>
        <v/>
      </c>
      <c r="D73" s="4" t="str">
        <f>IF(基本データ入力!J73="","",基本データ入力!J73)</f>
        <v/>
      </c>
      <c r="E73" s="4" t="str">
        <f>IF(基本データ入力!C73="","",基本データ入力!C73)</f>
        <v/>
      </c>
      <c r="F73" s="4" t="str">
        <f>IF(基本データ入力!D73="","",基本データ入力!$A$2)</f>
        <v/>
      </c>
      <c r="G73" s="4" t="str">
        <f>IF(基本データ入力!D73="","",TRIM(基本データ入力!D73)&amp;"  "&amp;TRIM(基本データ入力!E73))</f>
        <v/>
      </c>
      <c r="H73" s="4" t="str">
        <f>IF(基本データ入力!D73="","",TRIM(基本データ入力!$A$5))</f>
        <v/>
      </c>
      <c r="I73" s="4" t="str">
        <f>IF(基本データ入力!K73="","",基本データ入力!K73)</f>
        <v/>
      </c>
      <c r="J73" s="6" t="str">
        <f>IF(一覧表!E93="","",一覧表!E93)</f>
        <v/>
      </c>
      <c r="K73" s="5" t="str">
        <f>IF(一覧表!F93="","",一覧表!F93)</f>
        <v/>
      </c>
      <c r="L73" s="5" t="str">
        <f>IF(一覧表!G93="","",一覧表!G93)</f>
        <v/>
      </c>
      <c r="M73" s="7" t="str">
        <f>IF(一覧表!H93="","",一覧表!H93)</f>
        <v/>
      </c>
      <c r="N73" s="8" t="str">
        <f>IF(一覧表!I93="","",一覧表!I93)</f>
        <v/>
      </c>
      <c r="O73" s="9" t="str">
        <f>IF(一覧表!J93="","",一覧表!J93)</f>
        <v/>
      </c>
      <c r="P73" s="5" t="str">
        <f>IF(一覧表!K93="","",一覧表!K93)</f>
        <v/>
      </c>
      <c r="Q73" s="5" t="str">
        <f>IF(一覧表!L93="","",一覧表!L93)</f>
        <v/>
      </c>
      <c r="R73" s="5" t="str">
        <f>IF(一覧表!M93="","",一覧表!M93)</f>
        <v/>
      </c>
      <c r="S73" s="10" t="str">
        <f>IF(一覧表!N93="","",一覧表!N93)</f>
        <v/>
      </c>
      <c r="T73" s="4" t="str">
        <f>IF(基本データ入力!D73="","",TRIM(基本データ入力!F73)&amp;" "&amp;TRIM(基本データ入力!G73))</f>
        <v/>
      </c>
      <c r="U73" s="4" t="str">
        <f>IF(基本データ入力!E73="","",TRIM(基本データ入力!H73)&amp;" "&amp;TRIM(基本データ入力!I73)&amp;"("&amp;RIGHTB(基本データ入力!L73,2)&amp;")")</f>
        <v/>
      </c>
      <c r="Z73" t="str">
        <f t="shared" si="4"/>
        <v/>
      </c>
    </row>
    <row r="74" spans="1:26" ht="14.25" x14ac:dyDescent="0.15">
      <c r="A74">
        <f>COUNTIF($D$2:D74,"1")</f>
        <v>0</v>
      </c>
      <c r="B74">
        <f>COUNTIF($D$2:D74,"2")</f>
        <v>0</v>
      </c>
      <c r="C74" t="str">
        <f t="shared" si="5"/>
        <v/>
      </c>
      <c r="D74" s="4" t="str">
        <f>IF(基本データ入力!J74="","",基本データ入力!J74)</f>
        <v/>
      </c>
      <c r="E74" s="4" t="str">
        <f>IF(基本データ入力!C74="","",基本データ入力!C74)</f>
        <v/>
      </c>
      <c r="F74" s="4" t="str">
        <f>IF(基本データ入力!D74="","",基本データ入力!$A$2)</f>
        <v/>
      </c>
      <c r="G74" s="4" t="str">
        <f>IF(基本データ入力!D74="","",TRIM(基本データ入力!D74)&amp;"  "&amp;TRIM(基本データ入力!E74))</f>
        <v/>
      </c>
      <c r="H74" s="4" t="str">
        <f>IF(基本データ入力!D74="","",TRIM(基本データ入力!$A$5))</f>
        <v/>
      </c>
      <c r="I74" s="4" t="str">
        <f>IF(基本データ入力!K74="","",基本データ入力!K74)</f>
        <v/>
      </c>
      <c r="J74" s="6" t="str">
        <f>IF(一覧表!E94="","",一覧表!E94)</f>
        <v/>
      </c>
      <c r="K74" s="5" t="str">
        <f>IF(一覧表!F94="","",一覧表!F94)</f>
        <v/>
      </c>
      <c r="L74" s="5" t="str">
        <f>IF(一覧表!G94="","",一覧表!G94)</f>
        <v/>
      </c>
      <c r="M74" s="7" t="str">
        <f>IF(一覧表!H94="","",一覧表!H94)</f>
        <v/>
      </c>
      <c r="N74" s="8" t="str">
        <f>IF(一覧表!I94="","",一覧表!I94)</f>
        <v/>
      </c>
      <c r="O74" s="9" t="str">
        <f>IF(一覧表!J94="","",一覧表!J94)</f>
        <v/>
      </c>
      <c r="P74" s="5" t="str">
        <f>IF(一覧表!K94="","",一覧表!K94)</f>
        <v/>
      </c>
      <c r="Q74" s="5" t="str">
        <f>IF(一覧表!L94="","",一覧表!L94)</f>
        <v/>
      </c>
      <c r="R74" s="5" t="str">
        <f>IF(一覧表!M94="","",一覧表!M94)</f>
        <v/>
      </c>
      <c r="S74" s="10" t="str">
        <f>IF(一覧表!N94="","",一覧表!N94)</f>
        <v/>
      </c>
      <c r="T74" s="4" t="str">
        <f>IF(基本データ入力!D74="","",TRIM(基本データ入力!F74)&amp;" "&amp;TRIM(基本データ入力!G74))</f>
        <v/>
      </c>
      <c r="U74" s="4" t="str">
        <f>IF(基本データ入力!E74="","",TRIM(基本データ入力!H74)&amp;" "&amp;TRIM(基本データ入力!I74)&amp;"("&amp;RIGHTB(基本データ入力!L74,2)&amp;")")</f>
        <v/>
      </c>
      <c r="Z74" t="str">
        <f t="shared" si="4"/>
        <v/>
      </c>
    </row>
    <row r="75" spans="1:26" ht="14.25" x14ac:dyDescent="0.15">
      <c r="A75">
        <f>COUNTIF($D$2:D75,"1")</f>
        <v>0</v>
      </c>
      <c r="B75">
        <f>COUNTIF($D$2:D75,"2")</f>
        <v>0</v>
      </c>
      <c r="C75" t="str">
        <f t="shared" si="5"/>
        <v/>
      </c>
      <c r="D75" s="4" t="str">
        <f>IF(基本データ入力!J75="","",基本データ入力!J75)</f>
        <v/>
      </c>
      <c r="E75" s="4" t="str">
        <f>IF(基本データ入力!C75="","",基本データ入力!C75)</f>
        <v/>
      </c>
      <c r="F75" s="4" t="str">
        <f>IF(基本データ入力!D75="","",基本データ入力!$A$2)</f>
        <v/>
      </c>
      <c r="G75" s="4" t="str">
        <f>IF(基本データ入力!D75="","",TRIM(基本データ入力!D75)&amp;"  "&amp;TRIM(基本データ入力!E75))</f>
        <v/>
      </c>
      <c r="H75" s="4" t="str">
        <f>IF(基本データ入力!D75="","",TRIM(基本データ入力!$A$5))</f>
        <v/>
      </c>
      <c r="I75" s="4" t="str">
        <f>IF(基本データ入力!K75="","",基本データ入力!K75)</f>
        <v/>
      </c>
      <c r="J75" s="6" t="str">
        <f>IF(一覧表!E95="","",一覧表!E95)</f>
        <v/>
      </c>
      <c r="K75" s="5" t="str">
        <f>IF(一覧表!F95="","",一覧表!F95)</f>
        <v/>
      </c>
      <c r="L75" s="5" t="str">
        <f>IF(一覧表!G95="","",一覧表!G95)</f>
        <v/>
      </c>
      <c r="M75" s="7" t="str">
        <f>IF(一覧表!H95="","",一覧表!H95)</f>
        <v/>
      </c>
      <c r="N75" s="8" t="str">
        <f>IF(一覧表!I95="","",一覧表!I95)</f>
        <v/>
      </c>
      <c r="O75" s="9" t="str">
        <f>IF(一覧表!J95="","",一覧表!J95)</f>
        <v/>
      </c>
      <c r="P75" s="5" t="str">
        <f>IF(一覧表!K95="","",一覧表!K95)</f>
        <v/>
      </c>
      <c r="Q75" s="5" t="str">
        <f>IF(一覧表!L95="","",一覧表!L95)</f>
        <v/>
      </c>
      <c r="R75" s="5" t="str">
        <f>IF(一覧表!M95="","",一覧表!M95)</f>
        <v/>
      </c>
      <c r="S75" s="10" t="str">
        <f>IF(一覧表!N95="","",一覧表!N95)</f>
        <v/>
      </c>
      <c r="T75" s="4" t="str">
        <f>IF(基本データ入力!D75="","",TRIM(基本データ入力!F75)&amp;" "&amp;TRIM(基本データ入力!G75))</f>
        <v/>
      </c>
      <c r="U75" s="4" t="str">
        <f>IF(基本データ入力!E75="","",TRIM(基本データ入力!H75)&amp;" "&amp;TRIM(基本データ入力!I75)&amp;"("&amp;RIGHTB(基本データ入力!L75,2)&amp;")")</f>
        <v/>
      </c>
      <c r="Z75" t="str">
        <f t="shared" si="4"/>
        <v/>
      </c>
    </row>
    <row r="76" spans="1:26" ht="14.25" x14ac:dyDescent="0.15">
      <c r="A76">
        <f>COUNTIF($D$2:D76,"1")</f>
        <v>0</v>
      </c>
      <c r="B76">
        <f>COUNTIF($D$2:D76,"2")</f>
        <v>0</v>
      </c>
      <c r="C76" t="str">
        <f t="shared" si="5"/>
        <v/>
      </c>
      <c r="D76" s="4" t="str">
        <f>IF(基本データ入力!J76="","",基本データ入力!J76)</f>
        <v/>
      </c>
      <c r="E76" s="4" t="str">
        <f>IF(基本データ入力!C76="","",基本データ入力!C76)</f>
        <v/>
      </c>
      <c r="F76" s="4" t="str">
        <f>IF(基本データ入力!D76="","",基本データ入力!$A$2)</f>
        <v/>
      </c>
      <c r="G76" s="4" t="str">
        <f>IF(基本データ入力!D76="","",TRIM(基本データ入力!D76)&amp;"  "&amp;TRIM(基本データ入力!E76))</f>
        <v/>
      </c>
      <c r="H76" s="4" t="str">
        <f>IF(基本データ入力!D76="","",TRIM(基本データ入力!$A$5))</f>
        <v/>
      </c>
      <c r="I76" s="4" t="str">
        <f>IF(基本データ入力!K76="","",基本データ入力!K76)</f>
        <v/>
      </c>
      <c r="J76" s="6" t="str">
        <f>IF(一覧表!E96="","",一覧表!E96)</f>
        <v/>
      </c>
      <c r="K76" s="5" t="str">
        <f>IF(一覧表!F96="","",一覧表!F96)</f>
        <v/>
      </c>
      <c r="L76" s="5" t="str">
        <f>IF(一覧表!G96="","",一覧表!G96)</f>
        <v/>
      </c>
      <c r="M76" s="7" t="str">
        <f>IF(一覧表!H96="","",一覧表!H96)</f>
        <v/>
      </c>
      <c r="N76" s="8" t="str">
        <f>IF(一覧表!I96="","",一覧表!I96)</f>
        <v/>
      </c>
      <c r="O76" s="9" t="str">
        <f>IF(一覧表!J96="","",一覧表!J96)</f>
        <v/>
      </c>
      <c r="P76" s="5" t="str">
        <f>IF(一覧表!K96="","",一覧表!K96)</f>
        <v/>
      </c>
      <c r="Q76" s="5" t="str">
        <f>IF(一覧表!L96="","",一覧表!L96)</f>
        <v/>
      </c>
      <c r="R76" s="5" t="str">
        <f>IF(一覧表!M96="","",一覧表!M96)</f>
        <v/>
      </c>
      <c r="S76" s="10" t="str">
        <f>IF(一覧表!N96="","",一覧表!N96)</f>
        <v/>
      </c>
      <c r="T76" s="4" t="str">
        <f>IF(基本データ入力!D76="","",TRIM(基本データ入力!F76)&amp;" "&amp;TRIM(基本データ入力!G76))</f>
        <v/>
      </c>
      <c r="U76" s="4" t="str">
        <f>IF(基本データ入力!E76="","",TRIM(基本データ入力!H76)&amp;" "&amp;TRIM(基本データ入力!I76)&amp;"("&amp;RIGHTB(基本データ入力!L76,2)&amp;")")</f>
        <v/>
      </c>
      <c r="Z76" t="str">
        <f t="shared" si="4"/>
        <v/>
      </c>
    </row>
    <row r="77" spans="1:26" ht="14.25" x14ac:dyDescent="0.15">
      <c r="A77">
        <f>COUNTIF($D$2:D77,"1")</f>
        <v>0</v>
      </c>
      <c r="B77">
        <f>COUNTIF($D$2:D77,"2")</f>
        <v>0</v>
      </c>
      <c r="C77" t="str">
        <f t="shared" si="5"/>
        <v/>
      </c>
      <c r="D77" s="4" t="str">
        <f>IF(基本データ入力!J77="","",基本データ入力!J77)</f>
        <v/>
      </c>
      <c r="E77" s="4" t="str">
        <f>IF(基本データ入力!C77="","",基本データ入力!C77)</f>
        <v/>
      </c>
      <c r="F77" s="4" t="str">
        <f>IF(基本データ入力!D77="","",基本データ入力!$A$2)</f>
        <v/>
      </c>
      <c r="G77" s="4" t="str">
        <f>IF(基本データ入力!D77="","",TRIM(基本データ入力!D77)&amp;"  "&amp;TRIM(基本データ入力!E77))</f>
        <v/>
      </c>
      <c r="H77" s="4" t="str">
        <f>IF(基本データ入力!D77="","",TRIM(基本データ入力!$A$5))</f>
        <v/>
      </c>
      <c r="I77" s="4" t="str">
        <f>IF(基本データ入力!K77="","",基本データ入力!K77)</f>
        <v/>
      </c>
      <c r="J77" s="6" t="str">
        <f>IF(一覧表!E97="","",一覧表!E97)</f>
        <v/>
      </c>
      <c r="K77" s="5" t="str">
        <f>IF(一覧表!F97="","",一覧表!F97)</f>
        <v/>
      </c>
      <c r="L77" s="5" t="str">
        <f>IF(一覧表!G97="","",一覧表!G97)</f>
        <v/>
      </c>
      <c r="M77" s="7" t="str">
        <f>IF(一覧表!H97="","",一覧表!H97)</f>
        <v/>
      </c>
      <c r="N77" s="8" t="str">
        <f>IF(一覧表!I97="","",一覧表!I97)</f>
        <v/>
      </c>
      <c r="O77" s="9" t="str">
        <f>IF(一覧表!J97="","",一覧表!J97)</f>
        <v/>
      </c>
      <c r="P77" s="5" t="str">
        <f>IF(一覧表!K97="","",一覧表!K97)</f>
        <v/>
      </c>
      <c r="Q77" s="5" t="str">
        <f>IF(一覧表!L97="","",一覧表!L97)</f>
        <v/>
      </c>
      <c r="R77" s="5" t="str">
        <f>IF(一覧表!M97="","",一覧表!M97)</f>
        <v/>
      </c>
      <c r="S77" s="10" t="str">
        <f>IF(一覧表!N97="","",一覧表!N97)</f>
        <v/>
      </c>
      <c r="T77" s="4" t="str">
        <f>IF(基本データ入力!D77="","",TRIM(基本データ入力!F77)&amp;" "&amp;TRIM(基本データ入力!G77))</f>
        <v/>
      </c>
      <c r="U77" s="4" t="str">
        <f>IF(基本データ入力!E77="","",TRIM(基本データ入力!H77)&amp;" "&amp;TRIM(基本データ入力!I77)&amp;"("&amp;RIGHTB(基本データ入力!L77,2)&amp;")")</f>
        <v/>
      </c>
      <c r="Z77" t="str">
        <f t="shared" si="4"/>
        <v/>
      </c>
    </row>
    <row r="78" spans="1:26" ht="14.25" x14ac:dyDescent="0.15">
      <c r="A78">
        <f>COUNTIF($D$2:D78,"1")</f>
        <v>0</v>
      </c>
      <c r="B78">
        <f>COUNTIF($D$2:D78,"2")</f>
        <v>0</v>
      </c>
      <c r="C78" t="str">
        <f t="shared" si="5"/>
        <v/>
      </c>
      <c r="D78" s="4" t="str">
        <f>IF(基本データ入力!J78="","",基本データ入力!J78)</f>
        <v/>
      </c>
      <c r="E78" s="4" t="str">
        <f>IF(基本データ入力!C78="","",基本データ入力!C78)</f>
        <v/>
      </c>
      <c r="F78" s="4" t="str">
        <f>IF(基本データ入力!D78="","",基本データ入力!$A$2)</f>
        <v/>
      </c>
      <c r="G78" s="4" t="str">
        <f>IF(基本データ入力!D78="","",TRIM(基本データ入力!D78)&amp;"  "&amp;TRIM(基本データ入力!E78))</f>
        <v/>
      </c>
      <c r="H78" s="4" t="str">
        <f>IF(基本データ入力!D78="","",TRIM(基本データ入力!$A$5))</f>
        <v/>
      </c>
      <c r="I78" s="4" t="str">
        <f>IF(基本データ入力!K78="","",基本データ入力!K78)</f>
        <v/>
      </c>
      <c r="J78" s="6" t="str">
        <f>IF(一覧表!E98="","",一覧表!E98)</f>
        <v/>
      </c>
      <c r="K78" s="5" t="str">
        <f>IF(一覧表!F98="","",一覧表!F98)</f>
        <v/>
      </c>
      <c r="L78" s="5" t="str">
        <f>IF(一覧表!G98="","",一覧表!G98)</f>
        <v/>
      </c>
      <c r="M78" s="7" t="str">
        <f>IF(一覧表!H98="","",一覧表!H98)</f>
        <v/>
      </c>
      <c r="N78" s="8" t="str">
        <f>IF(一覧表!I98="","",一覧表!I98)</f>
        <v/>
      </c>
      <c r="O78" s="9" t="str">
        <f>IF(一覧表!J98="","",一覧表!J98)</f>
        <v/>
      </c>
      <c r="P78" s="5" t="str">
        <f>IF(一覧表!K98="","",一覧表!K98)</f>
        <v/>
      </c>
      <c r="Q78" s="5" t="str">
        <f>IF(一覧表!L98="","",一覧表!L98)</f>
        <v/>
      </c>
      <c r="R78" s="5" t="str">
        <f>IF(一覧表!M98="","",一覧表!M98)</f>
        <v/>
      </c>
      <c r="S78" s="10" t="str">
        <f>IF(一覧表!N98="","",一覧表!N98)</f>
        <v/>
      </c>
      <c r="T78" s="4" t="str">
        <f>IF(基本データ入力!D78="","",TRIM(基本データ入力!F78)&amp;" "&amp;TRIM(基本データ入力!G78))</f>
        <v/>
      </c>
      <c r="U78" s="4" t="str">
        <f>IF(基本データ入力!E78="","",TRIM(基本データ入力!H78)&amp;" "&amp;TRIM(基本データ入力!I78)&amp;"("&amp;RIGHTB(基本データ入力!L78,2)&amp;")")</f>
        <v/>
      </c>
      <c r="Z78" t="str">
        <f t="shared" si="4"/>
        <v/>
      </c>
    </row>
    <row r="79" spans="1:26" ht="14.25" x14ac:dyDescent="0.15">
      <c r="A79">
        <f>COUNTIF($D$2:D79,"1")</f>
        <v>0</v>
      </c>
      <c r="B79">
        <f>COUNTIF($D$2:D79,"2")</f>
        <v>0</v>
      </c>
      <c r="C79" t="str">
        <f t="shared" si="5"/>
        <v/>
      </c>
      <c r="D79" s="4" t="str">
        <f>IF(基本データ入力!J79="","",基本データ入力!J79)</f>
        <v/>
      </c>
      <c r="E79" s="4" t="str">
        <f>IF(基本データ入力!C79="","",基本データ入力!C79)</f>
        <v/>
      </c>
      <c r="F79" s="4" t="str">
        <f>IF(基本データ入力!D79="","",基本データ入力!$A$2)</f>
        <v/>
      </c>
      <c r="G79" s="4" t="str">
        <f>IF(基本データ入力!D79="","",TRIM(基本データ入力!D79)&amp;"  "&amp;TRIM(基本データ入力!E79))</f>
        <v/>
      </c>
      <c r="H79" s="4" t="str">
        <f>IF(基本データ入力!D79="","",TRIM(基本データ入力!$A$5))</f>
        <v/>
      </c>
      <c r="I79" s="4" t="str">
        <f>IF(基本データ入力!K79="","",基本データ入力!K79)</f>
        <v/>
      </c>
      <c r="J79" s="6" t="str">
        <f>IF(一覧表!E99="","",一覧表!E99)</f>
        <v/>
      </c>
      <c r="K79" s="5" t="str">
        <f>IF(一覧表!F99="","",一覧表!F99)</f>
        <v/>
      </c>
      <c r="L79" s="5" t="str">
        <f>IF(一覧表!G99="","",一覧表!G99)</f>
        <v/>
      </c>
      <c r="M79" s="7" t="str">
        <f>IF(一覧表!H99="","",一覧表!H99)</f>
        <v/>
      </c>
      <c r="N79" s="8" t="str">
        <f>IF(一覧表!I99="","",一覧表!I99)</f>
        <v/>
      </c>
      <c r="O79" s="9" t="str">
        <f>IF(一覧表!J99="","",一覧表!J99)</f>
        <v/>
      </c>
      <c r="P79" s="5" t="str">
        <f>IF(一覧表!K99="","",一覧表!K99)</f>
        <v/>
      </c>
      <c r="Q79" s="5" t="str">
        <f>IF(一覧表!L99="","",一覧表!L99)</f>
        <v/>
      </c>
      <c r="R79" s="5" t="str">
        <f>IF(一覧表!M99="","",一覧表!M99)</f>
        <v/>
      </c>
      <c r="S79" s="10" t="str">
        <f>IF(一覧表!N99="","",一覧表!N99)</f>
        <v/>
      </c>
      <c r="T79" s="4" t="str">
        <f>IF(基本データ入力!D79="","",TRIM(基本データ入力!F79)&amp;" "&amp;TRIM(基本データ入力!G79))</f>
        <v/>
      </c>
      <c r="U79" s="4" t="str">
        <f>IF(基本データ入力!E79="","",TRIM(基本データ入力!H79)&amp;" "&amp;TRIM(基本データ入力!I79)&amp;"("&amp;RIGHTB(基本データ入力!L79,2)&amp;")")</f>
        <v/>
      </c>
      <c r="Z79" t="str">
        <f t="shared" si="4"/>
        <v/>
      </c>
    </row>
    <row r="80" spans="1:26" ht="14.25" x14ac:dyDescent="0.15">
      <c r="A80">
        <f>COUNTIF($D$2:D80,"1")</f>
        <v>0</v>
      </c>
      <c r="B80">
        <f>COUNTIF($D$2:D80,"2")</f>
        <v>0</v>
      </c>
      <c r="C80" t="str">
        <f t="shared" si="5"/>
        <v/>
      </c>
      <c r="D80" s="4" t="str">
        <f>IF(基本データ入力!J80="","",基本データ入力!J80)</f>
        <v/>
      </c>
      <c r="E80" s="4" t="str">
        <f>IF(基本データ入力!C80="","",基本データ入力!C80)</f>
        <v/>
      </c>
      <c r="F80" s="4" t="str">
        <f>IF(基本データ入力!D80="","",基本データ入力!$A$2)</f>
        <v/>
      </c>
      <c r="G80" s="4" t="str">
        <f>IF(基本データ入力!D80="","",TRIM(基本データ入力!D80)&amp;"  "&amp;TRIM(基本データ入力!E80))</f>
        <v/>
      </c>
      <c r="H80" s="4" t="str">
        <f>IF(基本データ入力!D80="","",TRIM(基本データ入力!$A$5))</f>
        <v/>
      </c>
      <c r="I80" s="4" t="str">
        <f>IF(基本データ入力!K80="","",基本データ入力!K80)</f>
        <v/>
      </c>
      <c r="J80" s="6" t="str">
        <f>IF(一覧表!E100="","",一覧表!E100)</f>
        <v/>
      </c>
      <c r="K80" s="5" t="str">
        <f>IF(一覧表!F100="","",一覧表!F100)</f>
        <v/>
      </c>
      <c r="L80" s="5" t="str">
        <f>IF(一覧表!G100="","",一覧表!G100)</f>
        <v/>
      </c>
      <c r="M80" s="7" t="str">
        <f>IF(一覧表!H100="","",一覧表!H100)</f>
        <v/>
      </c>
      <c r="N80" s="8" t="str">
        <f>IF(一覧表!I100="","",一覧表!I100)</f>
        <v/>
      </c>
      <c r="O80" s="9" t="str">
        <f>IF(一覧表!J100="","",一覧表!J100)</f>
        <v/>
      </c>
      <c r="P80" s="5" t="str">
        <f>IF(一覧表!K100="","",一覧表!K100)</f>
        <v/>
      </c>
      <c r="Q80" s="5" t="str">
        <f>IF(一覧表!L100="","",一覧表!L100)</f>
        <v/>
      </c>
      <c r="R80" s="5" t="str">
        <f>IF(一覧表!M100="","",一覧表!M100)</f>
        <v/>
      </c>
      <c r="S80" s="10" t="str">
        <f>IF(一覧表!N100="","",一覧表!N100)</f>
        <v/>
      </c>
      <c r="T80" s="4" t="str">
        <f>IF(基本データ入力!D80="","",TRIM(基本データ入力!F80)&amp;" "&amp;TRIM(基本データ入力!G80))</f>
        <v/>
      </c>
      <c r="U80" s="4" t="str">
        <f>IF(基本データ入力!E80="","",TRIM(基本データ入力!H80)&amp;" "&amp;TRIM(基本データ入力!I80)&amp;"("&amp;RIGHTB(基本データ入力!L80,2)&amp;")")</f>
        <v/>
      </c>
      <c r="Z80" t="str">
        <f t="shared" si="4"/>
        <v/>
      </c>
    </row>
    <row r="81" spans="1:26" ht="14.25" x14ac:dyDescent="0.15">
      <c r="A81">
        <f>COUNTIF($D$2:D81,"1")</f>
        <v>0</v>
      </c>
      <c r="B81">
        <f>COUNTIF($D$2:D81,"2")</f>
        <v>0</v>
      </c>
      <c r="C81" t="str">
        <f t="shared" si="5"/>
        <v/>
      </c>
      <c r="D81" s="4" t="str">
        <f>IF(基本データ入力!J81="","",基本データ入力!J81)</f>
        <v/>
      </c>
      <c r="E81" s="4" t="str">
        <f>IF(基本データ入力!C81="","",基本データ入力!C81)</f>
        <v/>
      </c>
      <c r="F81" s="4" t="str">
        <f>IF(基本データ入力!D81="","",基本データ入力!$A$2)</f>
        <v/>
      </c>
      <c r="G81" s="4" t="str">
        <f>IF(基本データ入力!D81="","",TRIM(基本データ入力!D81)&amp;"  "&amp;TRIM(基本データ入力!E81))</f>
        <v/>
      </c>
      <c r="H81" s="4" t="str">
        <f>IF(基本データ入力!D81="","",TRIM(基本データ入力!$A$5))</f>
        <v/>
      </c>
      <c r="I81" s="4" t="str">
        <f>IF(基本データ入力!K81="","",基本データ入力!K81)</f>
        <v/>
      </c>
      <c r="J81" s="6" t="str">
        <f>IF(一覧表!E101="","",一覧表!E101)</f>
        <v/>
      </c>
      <c r="K81" s="5" t="str">
        <f>IF(一覧表!F101="","",一覧表!F101)</f>
        <v/>
      </c>
      <c r="L81" s="5" t="str">
        <f>IF(一覧表!G101="","",一覧表!G101)</f>
        <v/>
      </c>
      <c r="M81" s="7" t="str">
        <f>IF(一覧表!H101="","",一覧表!H101)</f>
        <v/>
      </c>
      <c r="N81" s="8" t="str">
        <f>IF(一覧表!I101="","",一覧表!I101)</f>
        <v/>
      </c>
      <c r="O81" s="9" t="str">
        <f>IF(一覧表!J101="","",一覧表!J101)</f>
        <v/>
      </c>
      <c r="P81" s="5" t="str">
        <f>IF(一覧表!K101="","",一覧表!K101)</f>
        <v/>
      </c>
      <c r="Q81" s="5" t="str">
        <f>IF(一覧表!L101="","",一覧表!L101)</f>
        <v/>
      </c>
      <c r="R81" s="5" t="str">
        <f>IF(一覧表!M101="","",一覧表!M101)</f>
        <v/>
      </c>
      <c r="S81" s="10" t="str">
        <f>IF(一覧表!N101="","",一覧表!N101)</f>
        <v/>
      </c>
      <c r="T81" s="4" t="str">
        <f>IF(基本データ入力!D81="","",TRIM(基本データ入力!F81)&amp;" "&amp;TRIM(基本データ入力!G81))</f>
        <v/>
      </c>
      <c r="U81" s="4" t="str">
        <f>IF(基本データ入力!E81="","",TRIM(基本データ入力!H81)&amp;" "&amp;TRIM(基本データ入力!I81)&amp;"("&amp;RIGHTB(基本データ入力!L81,2)&amp;")")</f>
        <v/>
      </c>
      <c r="Z81" t="str">
        <f t="shared" si="4"/>
        <v/>
      </c>
    </row>
    <row r="82" spans="1:26" ht="14.25" x14ac:dyDescent="0.15">
      <c r="A82">
        <f>COUNTIF($D$2:D82,"1")</f>
        <v>0</v>
      </c>
      <c r="B82">
        <f>COUNTIF($D$2:D82,"2")</f>
        <v>0</v>
      </c>
      <c r="C82" t="str">
        <f t="shared" si="5"/>
        <v/>
      </c>
      <c r="D82" s="4" t="str">
        <f>IF(基本データ入力!J82="","",基本データ入力!J82)</f>
        <v/>
      </c>
      <c r="E82" s="4" t="str">
        <f>IF(基本データ入力!C82="","",基本データ入力!C82)</f>
        <v/>
      </c>
      <c r="F82" s="4" t="str">
        <f>IF(基本データ入力!D82="","",基本データ入力!$A$2)</f>
        <v/>
      </c>
      <c r="G82" s="4" t="str">
        <f>IF(基本データ入力!D82="","",TRIM(基本データ入力!D82)&amp;"  "&amp;TRIM(基本データ入力!E82))</f>
        <v/>
      </c>
      <c r="H82" s="4" t="str">
        <f>IF(基本データ入力!D82="","",TRIM(基本データ入力!$A$5))</f>
        <v/>
      </c>
      <c r="I82" s="4" t="str">
        <f>IF(基本データ入力!K82="","",基本データ入力!K82)</f>
        <v/>
      </c>
      <c r="J82" s="6" t="str">
        <f>IF(一覧表!E102="","",一覧表!E102)</f>
        <v/>
      </c>
      <c r="K82" s="5" t="str">
        <f>IF(一覧表!F102="","",一覧表!F102)</f>
        <v/>
      </c>
      <c r="L82" s="5" t="str">
        <f>IF(一覧表!G102="","",一覧表!G102)</f>
        <v/>
      </c>
      <c r="M82" s="7" t="str">
        <f>IF(一覧表!H102="","",一覧表!H102)</f>
        <v/>
      </c>
      <c r="N82" s="8" t="str">
        <f>IF(一覧表!I102="","",一覧表!I102)</f>
        <v/>
      </c>
      <c r="O82" s="9" t="str">
        <f>IF(一覧表!J102="","",一覧表!J102)</f>
        <v/>
      </c>
      <c r="P82" s="5" t="str">
        <f>IF(一覧表!K102="","",一覧表!K102)</f>
        <v/>
      </c>
      <c r="Q82" s="5" t="str">
        <f>IF(一覧表!L102="","",一覧表!L102)</f>
        <v/>
      </c>
      <c r="R82" s="5" t="str">
        <f>IF(一覧表!M102="","",一覧表!M102)</f>
        <v/>
      </c>
      <c r="S82" s="10" t="str">
        <f>IF(一覧表!N102="","",一覧表!N102)</f>
        <v/>
      </c>
      <c r="T82" s="4" t="str">
        <f>IF(基本データ入力!D82="","",TRIM(基本データ入力!F82)&amp;" "&amp;TRIM(基本データ入力!G82))</f>
        <v/>
      </c>
      <c r="U82" s="4" t="str">
        <f>IF(基本データ入力!E82="","",TRIM(基本データ入力!H82)&amp;" "&amp;TRIM(基本データ入力!I82)&amp;"("&amp;RIGHTB(基本データ入力!L82,2)&amp;")")</f>
        <v/>
      </c>
      <c r="Z82" t="str">
        <f t="shared" si="4"/>
        <v/>
      </c>
    </row>
    <row r="83" spans="1:26" ht="14.25" x14ac:dyDescent="0.15">
      <c r="A83">
        <f>COUNTIF($D$2:D83,"1")</f>
        <v>0</v>
      </c>
      <c r="B83">
        <f>COUNTIF($D$2:D83,"2")</f>
        <v>0</v>
      </c>
      <c r="C83" t="str">
        <f t="shared" si="5"/>
        <v/>
      </c>
      <c r="D83" s="4" t="str">
        <f>IF(基本データ入力!J83="","",基本データ入力!J83)</f>
        <v/>
      </c>
      <c r="E83" s="4" t="str">
        <f>IF(基本データ入力!C83="","",基本データ入力!C83)</f>
        <v/>
      </c>
      <c r="F83" s="4" t="str">
        <f>IF(基本データ入力!D83="","",基本データ入力!$A$2)</f>
        <v/>
      </c>
      <c r="G83" s="4" t="str">
        <f>IF(基本データ入力!D83="","",TRIM(基本データ入力!D83)&amp;"  "&amp;TRIM(基本データ入力!E83))</f>
        <v/>
      </c>
      <c r="H83" s="4" t="str">
        <f>IF(基本データ入力!D83="","",TRIM(基本データ入力!$A$5))</f>
        <v/>
      </c>
      <c r="I83" s="4" t="str">
        <f>IF(基本データ入力!K83="","",基本データ入力!K83)</f>
        <v/>
      </c>
      <c r="J83" s="6" t="str">
        <f>IF(一覧表!E103="","",一覧表!E103)</f>
        <v/>
      </c>
      <c r="K83" s="5" t="str">
        <f>IF(一覧表!F103="","",一覧表!F103)</f>
        <v/>
      </c>
      <c r="L83" s="5" t="str">
        <f>IF(一覧表!G103="","",一覧表!G103)</f>
        <v/>
      </c>
      <c r="M83" s="7" t="str">
        <f>IF(一覧表!H103="","",一覧表!H103)</f>
        <v/>
      </c>
      <c r="N83" s="8" t="str">
        <f>IF(一覧表!I103="","",一覧表!I103)</f>
        <v/>
      </c>
      <c r="O83" s="9" t="str">
        <f>IF(一覧表!J103="","",一覧表!J103)</f>
        <v/>
      </c>
      <c r="P83" s="5" t="str">
        <f>IF(一覧表!K103="","",一覧表!K103)</f>
        <v/>
      </c>
      <c r="Q83" s="5" t="str">
        <f>IF(一覧表!L103="","",一覧表!L103)</f>
        <v/>
      </c>
      <c r="R83" s="5" t="str">
        <f>IF(一覧表!M103="","",一覧表!M103)</f>
        <v/>
      </c>
      <c r="S83" s="10" t="str">
        <f>IF(一覧表!N103="","",一覧表!N103)</f>
        <v/>
      </c>
      <c r="T83" s="4" t="str">
        <f>IF(基本データ入力!D83="","",TRIM(基本データ入力!F83)&amp;" "&amp;TRIM(基本データ入力!G83))</f>
        <v/>
      </c>
      <c r="U83" s="4" t="str">
        <f>IF(基本データ入力!E83="","",TRIM(基本データ入力!H83)&amp;" "&amp;TRIM(基本データ入力!I83)&amp;"("&amp;RIGHTB(基本データ入力!L83,2)&amp;")")</f>
        <v/>
      </c>
      <c r="Z83" t="str">
        <f t="shared" si="4"/>
        <v/>
      </c>
    </row>
    <row r="84" spans="1:26" ht="14.25" x14ac:dyDescent="0.15">
      <c r="A84">
        <f>COUNTIF($D$2:D84,"1")</f>
        <v>0</v>
      </c>
      <c r="B84">
        <f>COUNTIF($D$2:D84,"2")</f>
        <v>0</v>
      </c>
      <c r="C84" t="str">
        <f t="shared" si="5"/>
        <v/>
      </c>
      <c r="D84" s="4" t="str">
        <f>IF(基本データ入力!J84="","",基本データ入力!J84)</f>
        <v/>
      </c>
      <c r="E84" s="4" t="str">
        <f>IF(基本データ入力!C84="","",基本データ入力!C84)</f>
        <v/>
      </c>
      <c r="F84" s="4" t="str">
        <f>IF(基本データ入力!D84="","",基本データ入力!$A$2)</f>
        <v/>
      </c>
      <c r="G84" s="4" t="str">
        <f>IF(基本データ入力!D84="","",TRIM(基本データ入力!D84)&amp;"  "&amp;TRIM(基本データ入力!E84))</f>
        <v/>
      </c>
      <c r="H84" s="4" t="str">
        <f>IF(基本データ入力!D84="","",TRIM(基本データ入力!$A$5))</f>
        <v/>
      </c>
      <c r="I84" s="4" t="str">
        <f>IF(基本データ入力!K84="","",基本データ入力!K84)</f>
        <v/>
      </c>
      <c r="J84" s="6" t="str">
        <f>IF(一覧表!E104="","",一覧表!E104)</f>
        <v/>
      </c>
      <c r="K84" s="5" t="str">
        <f>IF(一覧表!F104="","",一覧表!F104)</f>
        <v/>
      </c>
      <c r="L84" s="5" t="str">
        <f>IF(一覧表!G104="","",一覧表!G104)</f>
        <v/>
      </c>
      <c r="M84" s="7" t="str">
        <f>IF(一覧表!H104="","",一覧表!H104)</f>
        <v/>
      </c>
      <c r="N84" s="8" t="str">
        <f>IF(一覧表!I104="","",一覧表!I104)</f>
        <v/>
      </c>
      <c r="O84" s="9" t="str">
        <f>IF(一覧表!J104="","",一覧表!J104)</f>
        <v/>
      </c>
      <c r="P84" s="5" t="str">
        <f>IF(一覧表!K104="","",一覧表!K104)</f>
        <v/>
      </c>
      <c r="Q84" s="5" t="str">
        <f>IF(一覧表!L104="","",一覧表!L104)</f>
        <v/>
      </c>
      <c r="R84" s="5" t="str">
        <f>IF(一覧表!M104="","",一覧表!M104)</f>
        <v/>
      </c>
      <c r="S84" s="10" t="str">
        <f>IF(一覧表!N104="","",一覧表!N104)</f>
        <v/>
      </c>
      <c r="T84" s="4" t="str">
        <f>IF(基本データ入力!D84="","",TRIM(基本データ入力!F84)&amp;" "&amp;TRIM(基本データ入力!G84))</f>
        <v/>
      </c>
      <c r="U84" s="4" t="str">
        <f>IF(基本データ入力!E84="","",TRIM(基本データ入力!H84)&amp;" "&amp;TRIM(基本データ入力!I84)&amp;"("&amp;RIGHTB(基本データ入力!L84,2)&amp;")")</f>
        <v/>
      </c>
      <c r="Z84" t="str">
        <f t="shared" si="4"/>
        <v/>
      </c>
    </row>
    <row r="85" spans="1:26" ht="14.25" x14ac:dyDescent="0.15">
      <c r="A85">
        <f>COUNTIF($D$2:D85,"1")</f>
        <v>0</v>
      </c>
      <c r="B85">
        <f>COUNTIF($D$2:D85,"2")</f>
        <v>0</v>
      </c>
      <c r="C85" t="str">
        <f t="shared" si="5"/>
        <v/>
      </c>
      <c r="D85" s="4" t="str">
        <f>IF(基本データ入力!J85="","",基本データ入力!J85)</f>
        <v/>
      </c>
      <c r="E85" s="4" t="str">
        <f>IF(基本データ入力!C85="","",基本データ入力!C85)</f>
        <v/>
      </c>
      <c r="F85" s="4" t="str">
        <f>IF(基本データ入力!D85="","",基本データ入力!$A$2)</f>
        <v/>
      </c>
      <c r="G85" s="4" t="str">
        <f>IF(基本データ入力!D85="","",TRIM(基本データ入力!D85)&amp;"  "&amp;TRIM(基本データ入力!E85))</f>
        <v/>
      </c>
      <c r="H85" s="4" t="str">
        <f>IF(基本データ入力!D85="","",TRIM(基本データ入力!$A$5))</f>
        <v/>
      </c>
      <c r="I85" s="4" t="str">
        <f>IF(基本データ入力!K85="","",基本データ入力!K85)</f>
        <v/>
      </c>
      <c r="J85" s="6" t="str">
        <f>IF(一覧表!E105="","",一覧表!E105)</f>
        <v/>
      </c>
      <c r="K85" s="5" t="str">
        <f>IF(一覧表!F105="","",一覧表!F105)</f>
        <v/>
      </c>
      <c r="L85" s="5" t="str">
        <f>IF(一覧表!G105="","",一覧表!G105)</f>
        <v/>
      </c>
      <c r="M85" s="7" t="str">
        <f>IF(一覧表!H105="","",一覧表!H105)</f>
        <v/>
      </c>
      <c r="N85" s="8" t="str">
        <f>IF(一覧表!I105="","",一覧表!I105)</f>
        <v/>
      </c>
      <c r="O85" s="9" t="str">
        <f>IF(一覧表!J105="","",一覧表!J105)</f>
        <v/>
      </c>
      <c r="P85" s="5" t="str">
        <f>IF(一覧表!K105="","",一覧表!K105)</f>
        <v/>
      </c>
      <c r="Q85" s="5" t="str">
        <f>IF(一覧表!L105="","",一覧表!L105)</f>
        <v/>
      </c>
      <c r="R85" s="5" t="str">
        <f>IF(一覧表!M105="","",一覧表!M105)</f>
        <v/>
      </c>
      <c r="S85" s="10" t="str">
        <f>IF(一覧表!N105="","",一覧表!N105)</f>
        <v/>
      </c>
      <c r="T85" s="4" t="str">
        <f>IF(基本データ入力!D85="","",TRIM(基本データ入力!F85)&amp;" "&amp;TRIM(基本データ入力!G85))</f>
        <v/>
      </c>
      <c r="U85" s="4" t="str">
        <f>IF(基本データ入力!E85="","",TRIM(基本データ入力!H85)&amp;" "&amp;TRIM(基本データ入力!I85)&amp;"("&amp;RIGHTB(基本データ入力!L85,2)&amp;")")</f>
        <v/>
      </c>
      <c r="Z85" t="str">
        <f t="shared" si="4"/>
        <v/>
      </c>
    </row>
    <row r="86" spans="1:26" ht="14.25" x14ac:dyDescent="0.15">
      <c r="A86">
        <f>COUNTIF($D$2:D86,"1")</f>
        <v>0</v>
      </c>
      <c r="B86">
        <f>COUNTIF($D$2:D86,"2")</f>
        <v>0</v>
      </c>
      <c r="C86" t="str">
        <f t="shared" si="5"/>
        <v/>
      </c>
      <c r="D86" s="4" t="str">
        <f>IF(基本データ入力!J86="","",基本データ入力!J86)</f>
        <v/>
      </c>
      <c r="E86" s="4" t="str">
        <f>IF(基本データ入力!C86="","",基本データ入力!C86)</f>
        <v/>
      </c>
      <c r="F86" s="4" t="str">
        <f>IF(基本データ入力!D86="","",基本データ入力!$A$2)</f>
        <v/>
      </c>
      <c r="G86" s="4" t="str">
        <f>IF(基本データ入力!D86="","",TRIM(基本データ入力!D86)&amp;"  "&amp;TRIM(基本データ入力!E86))</f>
        <v/>
      </c>
      <c r="H86" s="4" t="str">
        <f>IF(基本データ入力!D86="","",TRIM(基本データ入力!$A$5))</f>
        <v/>
      </c>
      <c r="I86" s="4" t="str">
        <f>IF(基本データ入力!K86="","",基本データ入力!K86)</f>
        <v/>
      </c>
      <c r="J86" s="6" t="str">
        <f>IF(一覧表!E106="","",一覧表!E106)</f>
        <v/>
      </c>
      <c r="K86" s="5" t="str">
        <f>IF(一覧表!F106="","",一覧表!F106)</f>
        <v/>
      </c>
      <c r="L86" s="5" t="str">
        <f>IF(一覧表!G106="","",一覧表!G106)</f>
        <v/>
      </c>
      <c r="M86" s="7" t="str">
        <f>IF(一覧表!H106="","",一覧表!H106)</f>
        <v/>
      </c>
      <c r="N86" s="8" t="str">
        <f>IF(一覧表!I106="","",一覧表!I106)</f>
        <v/>
      </c>
      <c r="O86" s="9" t="str">
        <f>IF(一覧表!J106="","",一覧表!J106)</f>
        <v/>
      </c>
      <c r="P86" s="5" t="str">
        <f>IF(一覧表!K106="","",一覧表!K106)</f>
        <v/>
      </c>
      <c r="Q86" s="5" t="str">
        <f>IF(一覧表!L106="","",一覧表!L106)</f>
        <v/>
      </c>
      <c r="R86" s="5" t="str">
        <f>IF(一覧表!M106="","",一覧表!M106)</f>
        <v/>
      </c>
      <c r="S86" s="10" t="str">
        <f>IF(一覧表!N106="","",一覧表!N106)</f>
        <v/>
      </c>
      <c r="T86" s="4" t="str">
        <f>IF(基本データ入力!D86="","",TRIM(基本データ入力!F86)&amp;" "&amp;TRIM(基本データ入力!G86))</f>
        <v/>
      </c>
      <c r="U86" s="4" t="str">
        <f>IF(基本データ入力!E86="","",TRIM(基本データ入力!H86)&amp;" "&amp;TRIM(基本データ入力!I86)&amp;"("&amp;RIGHTB(基本データ入力!L86,2)&amp;")")</f>
        <v/>
      </c>
      <c r="Z86" t="str">
        <f t="shared" si="4"/>
        <v/>
      </c>
    </row>
    <row r="87" spans="1:26" ht="14.25" x14ac:dyDescent="0.15">
      <c r="A87">
        <f>COUNTIF($D$2:D87,"1")</f>
        <v>0</v>
      </c>
      <c r="B87">
        <f>COUNTIF($D$2:D87,"2")</f>
        <v>0</v>
      </c>
      <c r="C87" t="str">
        <f t="shared" si="5"/>
        <v/>
      </c>
      <c r="D87" s="4" t="str">
        <f>IF(基本データ入力!J87="","",基本データ入力!J87)</f>
        <v/>
      </c>
      <c r="E87" s="4" t="str">
        <f>IF(基本データ入力!C87="","",基本データ入力!C87)</f>
        <v/>
      </c>
      <c r="F87" s="4" t="str">
        <f>IF(基本データ入力!D87="","",基本データ入力!$A$2)</f>
        <v/>
      </c>
      <c r="G87" s="4" t="str">
        <f>IF(基本データ入力!D87="","",TRIM(基本データ入力!D87)&amp;"  "&amp;TRIM(基本データ入力!E87))</f>
        <v/>
      </c>
      <c r="H87" s="4" t="str">
        <f>IF(基本データ入力!D87="","",TRIM(基本データ入力!$A$5))</f>
        <v/>
      </c>
      <c r="I87" s="4" t="str">
        <f>IF(基本データ入力!K87="","",基本データ入力!K87)</f>
        <v/>
      </c>
      <c r="J87" s="6" t="str">
        <f>IF(一覧表!E107="","",一覧表!E107)</f>
        <v/>
      </c>
      <c r="K87" s="5" t="str">
        <f>IF(一覧表!F107="","",一覧表!F107)</f>
        <v/>
      </c>
      <c r="L87" s="5" t="str">
        <f>IF(一覧表!G107="","",一覧表!G107)</f>
        <v/>
      </c>
      <c r="M87" s="7" t="str">
        <f>IF(一覧表!H107="","",一覧表!H107)</f>
        <v/>
      </c>
      <c r="N87" s="8" t="str">
        <f>IF(一覧表!I107="","",一覧表!I107)</f>
        <v/>
      </c>
      <c r="O87" s="9" t="str">
        <f>IF(一覧表!J107="","",一覧表!J107)</f>
        <v/>
      </c>
      <c r="P87" s="5" t="str">
        <f>IF(一覧表!K107="","",一覧表!K107)</f>
        <v/>
      </c>
      <c r="Q87" s="5" t="str">
        <f>IF(一覧表!L107="","",一覧表!L107)</f>
        <v/>
      </c>
      <c r="R87" s="5" t="str">
        <f>IF(一覧表!M107="","",一覧表!M107)</f>
        <v/>
      </c>
      <c r="S87" s="10" t="str">
        <f>IF(一覧表!N107="","",一覧表!N107)</f>
        <v/>
      </c>
      <c r="T87" s="4" t="str">
        <f>IF(基本データ入力!D87="","",TRIM(基本データ入力!F87)&amp;" "&amp;TRIM(基本データ入力!G87))</f>
        <v/>
      </c>
      <c r="U87" s="4" t="str">
        <f>IF(基本データ入力!E87="","",TRIM(基本データ入力!H87)&amp;" "&amp;TRIM(基本データ入力!I87)&amp;"("&amp;RIGHTB(基本データ入力!L87,2)&amp;")")</f>
        <v/>
      </c>
      <c r="Z87" t="str">
        <f t="shared" si="4"/>
        <v/>
      </c>
    </row>
    <row r="88" spans="1:26" ht="14.25" x14ac:dyDescent="0.15">
      <c r="A88">
        <f>COUNTIF($D$2:D88,"1")</f>
        <v>0</v>
      </c>
      <c r="B88">
        <f>COUNTIF($D$2:D88,"2")</f>
        <v>0</v>
      </c>
      <c r="C88" t="str">
        <f t="shared" si="5"/>
        <v/>
      </c>
      <c r="D88" s="4" t="str">
        <f>IF(基本データ入力!J88="","",基本データ入力!J88)</f>
        <v/>
      </c>
      <c r="E88" s="4" t="str">
        <f>IF(基本データ入力!C88="","",基本データ入力!C88)</f>
        <v/>
      </c>
      <c r="F88" s="4" t="str">
        <f>IF(基本データ入力!D88="","",基本データ入力!$A$2)</f>
        <v/>
      </c>
      <c r="G88" s="4" t="str">
        <f>IF(基本データ入力!D88="","",TRIM(基本データ入力!D88)&amp;"  "&amp;TRIM(基本データ入力!E88))</f>
        <v/>
      </c>
      <c r="H88" s="4" t="str">
        <f>IF(基本データ入力!D88="","",TRIM(基本データ入力!$A$5))</f>
        <v/>
      </c>
      <c r="I88" s="4" t="str">
        <f>IF(基本データ入力!K88="","",基本データ入力!K88)</f>
        <v/>
      </c>
      <c r="J88" s="6" t="str">
        <f>IF(一覧表!E108="","",一覧表!E108)</f>
        <v/>
      </c>
      <c r="K88" s="5" t="str">
        <f>IF(一覧表!F108="","",一覧表!F108)</f>
        <v/>
      </c>
      <c r="L88" s="5" t="str">
        <f>IF(一覧表!G108="","",一覧表!G108)</f>
        <v/>
      </c>
      <c r="M88" s="7" t="str">
        <f>IF(一覧表!H108="","",一覧表!H108)</f>
        <v/>
      </c>
      <c r="N88" s="8" t="str">
        <f>IF(一覧表!I108="","",一覧表!I108)</f>
        <v/>
      </c>
      <c r="O88" s="9" t="str">
        <f>IF(一覧表!J108="","",一覧表!J108)</f>
        <v/>
      </c>
      <c r="P88" s="5" t="str">
        <f>IF(一覧表!K108="","",一覧表!K108)</f>
        <v/>
      </c>
      <c r="Q88" s="5" t="str">
        <f>IF(一覧表!L108="","",一覧表!L108)</f>
        <v/>
      </c>
      <c r="R88" s="5" t="str">
        <f>IF(一覧表!M108="","",一覧表!M108)</f>
        <v/>
      </c>
      <c r="S88" s="10" t="str">
        <f>IF(一覧表!N108="","",一覧表!N108)</f>
        <v/>
      </c>
      <c r="T88" s="4" t="str">
        <f>IF(基本データ入力!D88="","",TRIM(基本データ入力!F88)&amp;" "&amp;TRIM(基本データ入力!G88))</f>
        <v/>
      </c>
      <c r="U88" s="4" t="str">
        <f>IF(基本データ入力!E88="","",TRIM(基本データ入力!H88)&amp;" "&amp;TRIM(基本データ入力!I88)&amp;"("&amp;RIGHTB(基本データ入力!L88,2)&amp;")")</f>
        <v/>
      </c>
      <c r="Z88" t="str">
        <f t="shared" si="4"/>
        <v/>
      </c>
    </row>
    <row r="89" spans="1:26" ht="14.25" x14ac:dyDescent="0.15">
      <c r="A89">
        <f>COUNTIF($D$2:D89,"1")</f>
        <v>0</v>
      </c>
      <c r="B89">
        <f>COUNTIF($D$2:D89,"2")</f>
        <v>0</v>
      </c>
      <c r="C89" t="str">
        <f t="shared" si="5"/>
        <v/>
      </c>
      <c r="D89" s="4" t="str">
        <f>IF(基本データ入力!J89="","",基本データ入力!J89)</f>
        <v/>
      </c>
      <c r="E89" s="4" t="str">
        <f>IF(基本データ入力!C89="","",基本データ入力!C89)</f>
        <v/>
      </c>
      <c r="F89" s="4" t="str">
        <f>IF(基本データ入力!D89="","",基本データ入力!$A$2)</f>
        <v/>
      </c>
      <c r="G89" s="4" t="str">
        <f>IF(基本データ入力!D89="","",TRIM(基本データ入力!D89)&amp;"  "&amp;TRIM(基本データ入力!E89))</f>
        <v/>
      </c>
      <c r="H89" s="4" t="str">
        <f>IF(基本データ入力!D89="","",TRIM(基本データ入力!$A$5))</f>
        <v/>
      </c>
      <c r="I89" s="4" t="str">
        <f>IF(基本データ入力!K89="","",基本データ入力!K89)</f>
        <v/>
      </c>
      <c r="J89" s="6" t="str">
        <f>IF(一覧表!E109="","",一覧表!E109)</f>
        <v/>
      </c>
      <c r="K89" s="5" t="str">
        <f>IF(一覧表!F109="","",一覧表!F109)</f>
        <v/>
      </c>
      <c r="L89" s="5" t="str">
        <f>IF(一覧表!G109="","",一覧表!G109)</f>
        <v/>
      </c>
      <c r="M89" s="7" t="str">
        <f>IF(一覧表!H109="","",一覧表!H109)</f>
        <v/>
      </c>
      <c r="N89" s="8" t="str">
        <f>IF(一覧表!I109="","",一覧表!I109)</f>
        <v/>
      </c>
      <c r="O89" s="9" t="str">
        <f>IF(一覧表!J109="","",一覧表!J109)</f>
        <v/>
      </c>
      <c r="P89" s="5" t="str">
        <f>IF(一覧表!K109="","",一覧表!K109)</f>
        <v/>
      </c>
      <c r="Q89" s="5" t="str">
        <f>IF(一覧表!L109="","",一覧表!L109)</f>
        <v/>
      </c>
      <c r="R89" s="5" t="str">
        <f>IF(一覧表!M109="","",一覧表!M109)</f>
        <v/>
      </c>
      <c r="S89" s="10" t="str">
        <f>IF(一覧表!N109="","",一覧表!N109)</f>
        <v/>
      </c>
      <c r="T89" s="4" t="str">
        <f>IF(基本データ入力!D89="","",TRIM(基本データ入力!F89)&amp;" "&amp;TRIM(基本データ入力!G89))</f>
        <v/>
      </c>
      <c r="U89" s="4" t="str">
        <f>IF(基本データ入力!E89="","",TRIM(基本データ入力!H89)&amp;" "&amp;TRIM(基本データ入力!I89)&amp;"("&amp;RIGHTB(基本データ入力!L89,2)&amp;")")</f>
        <v/>
      </c>
      <c r="Z89" t="str">
        <f t="shared" si="4"/>
        <v/>
      </c>
    </row>
    <row r="90" spans="1:26" ht="14.25" x14ac:dyDescent="0.15">
      <c r="A90">
        <f>COUNTIF($D$2:D90,"1")</f>
        <v>0</v>
      </c>
      <c r="B90">
        <f>COUNTIF($D$2:D90,"2")</f>
        <v>0</v>
      </c>
      <c r="C90" t="str">
        <f t="shared" si="5"/>
        <v/>
      </c>
      <c r="D90" s="4" t="str">
        <f>IF(基本データ入力!J90="","",基本データ入力!J90)</f>
        <v/>
      </c>
      <c r="E90" s="4" t="str">
        <f>IF(基本データ入力!C90="","",基本データ入力!C90)</f>
        <v/>
      </c>
      <c r="F90" s="4" t="str">
        <f>IF(基本データ入力!D90="","",基本データ入力!$A$2)</f>
        <v/>
      </c>
      <c r="G90" s="4" t="str">
        <f>IF(基本データ入力!D90="","",TRIM(基本データ入力!D90)&amp;"  "&amp;TRIM(基本データ入力!E90))</f>
        <v/>
      </c>
      <c r="H90" s="4" t="str">
        <f>IF(基本データ入力!D90="","",TRIM(基本データ入力!$A$5))</f>
        <v/>
      </c>
      <c r="I90" s="4" t="str">
        <f>IF(基本データ入力!K90="","",基本データ入力!K90)</f>
        <v/>
      </c>
      <c r="J90" s="6" t="str">
        <f>IF(一覧表!E110="","",一覧表!E110)</f>
        <v/>
      </c>
      <c r="K90" s="5" t="str">
        <f>IF(一覧表!F110="","",一覧表!F110)</f>
        <v/>
      </c>
      <c r="L90" s="5" t="str">
        <f>IF(一覧表!G110="","",一覧表!G110)</f>
        <v/>
      </c>
      <c r="M90" s="7" t="str">
        <f>IF(一覧表!H110="","",一覧表!H110)</f>
        <v/>
      </c>
      <c r="N90" s="8" t="str">
        <f>IF(一覧表!I110="","",一覧表!I110)</f>
        <v/>
      </c>
      <c r="O90" s="9" t="str">
        <f>IF(一覧表!J110="","",一覧表!J110)</f>
        <v/>
      </c>
      <c r="P90" s="5" t="str">
        <f>IF(一覧表!K110="","",一覧表!K110)</f>
        <v/>
      </c>
      <c r="Q90" s="5" t="str">
        <f>IF(一覧表!L110="","",一覧表!L110)</f>
        <v/>
      </c>
      <c r="R90" s="5" t="str">
        <f>IF(一覧表!M110="","",一覧表!M110)</f>
        <v/>
      </c>
      <c r="S90" s="10" t="str">
        <f>IF(一覧表!N110="","",一覧表!N110)</f>
        <v/>
      </c>
      <c r="T90" s="4" t="str">
        <f>IF(基本データ入力!D90="","",TRIM(基本データ入力!F90)&amp;" "&amp;TRIM(基本データ入力!G90))</f>
        <v/>
      </c>
      <c r="U90" s="4" t="str">
        <f>IF(基本データ入力!E90="","",TRIM(基本データ入力!H90)&amp;" "&amp;TRIM(基本データ入力!I90)&amp;"("&amp;RIGHTB(基本データ入力!L90,2)&amp;")")</f>
        <v/>
      </c>
      <c r="Z90" t="str">
        <f t="shared" si="4"/>
        <v/>
      </c>
    </row>
    <row r="91" spans="1:26" ht="14.25" x14ac:dyDescent="0.15">
      <c r="A91">
        <f>COUNTIF($D$2:D91,"1")</f>
        <v>0</v>
      </c>
      <c r="B91">
        <f>COUNTIF($D$2:D91,"2")</f>
        <v>0</v>
      </c>
      <c r="C91" t="str">
        <f t="shared" si="5"/>
        <v/>
      </c>
      <c r="D91" s="4" t="str">
        <f>IF(基本データ入力!J91="","",基本データ入力!J91)</f>
        <v/>
      </c>
      <c r="E91" s="4" t="str">
        <f>IF(基本データ入力!C91="","",基本データ入力!C91)</f>
        <v/>
      </c>
      <c r="F91" s="4" t="str">
        <f>IF(基本データ入力!D91="","",基本データ入力!$A$2)</f>
        <v/>
      </c>
      <c r="G91" s="4" t="str">
        <f>IF(基本データ入力!D91="","",TRIM(基本データ入力!D91)&amp;"  "&amp;TRIM(基本データ入力!E91))</f>
        <v/>
      </c>
      <c r="H91" s="4" t="str">
        <f>IF(基本データ入力!D91="","",TRIM(基本データ入力!$A$5))</f>
        <v/>
      </c>
      <c r="I91" s="4" t="str">
        <f>IF(基本データ入力!K91="","",基本データ入力!K91)</f>
        <v/>
      </c>
      <c r="J91" s="6" t="str">
        <f>IF(一覧表!E111="","",一覧表!E111)</f>
        <v/>
      </c>
      <c r="K91" s="5" t="str">
        <f>IF(一覧表!F111="","",一覧表!F111)</f>
        <v/>
      </c>
      <c r="L91" s="5" t="str">
        <f>IF(一覧表!G111="","",一覧表!G111)</f>
        <v/>
      </c>
      <c r="M91" s="7" t="str">
        <f>IF(一覧表!H111="","",一覧表!H111)</f>
        <v/>
      </c>
      <c r="N91" s="8" t="str">
        <f>IF(一覧表!I111="","",一覧表!I111)</f>
        <v/>
      </c>
      <c r="O91" s="9" t="str">
        <f>IF(一覧表!J111="","",一覧表!J111)</f>
        <v/>
      </c>
      <c r="P91" s="5" t="str">
        <f>IF(一覧表!K111="","",一覧表!K111)</f>
        <v/>
      </c>
      <c r="Q91" s="5" t="str">
        <f>IF(一覧表!L111="","",一覧表!L111)</f>
        <v/>
      </c>
      <c r="R91" s="5" t="str">
        <f>IF(一覧表!M111="","",一覧表!M111)</f>
        <v/>
      </c>
      <c r="S91" s="10" t="str">
        <f>IF(一覧表!N111="","",一覧表!N111)</f>
        <v/>
      </c>
      <c r="T91" s="4" t="str">
        <f>IF(基本データ入力!D91="","",TRIM(基本データ入力!F91)&amp;" "&amp;TRIM(基本データ入力!G91))</f>
        <v/>
      </c>
      <c r="U91" s="4" t="str">
        <f>IF(基本データ入力!E91="","",TRIM(基本データ入力!H91)&amp;" "&amp;TRIM(基本データ入力!I91)&amp;"("&amp;RIGHTB(基本データ入力!L91,2)&amp;")")</f>
        <v/>
      </c>
      <c r="Z91" t="str">
        <f t="shared" si="4"/>
        <v/>
      </c>
    </row>
    <row r="92" spans="1:26" ht="14.25" x14ac:dyDescent="0.15">
      <c r="A92">
        <f>COUNTIF($D$2:D92,"1")</f>
        <v>0</v>
      </c>
      <c r="B92">
        <f>COUNTIF($D$2:D92,"2")</f>
        <v>0</v>
      </c>
      <c r="C92" t="str">
        <f t="shared" si="5"/>
        <v/>
      </c>
      <c r="D92" s="4" t="str">
        <f>IF(基本データ入力!J92="","",基本データ入力!J92)</f>
        <v/>
      </c>
      <c r="E92" s="4" t="str">
        <f>IF(基本データ入力!C92="","",基本データ入力!C92)</f>
        <v/>
      </c>
      <c r="F92" s="4" t="str">
        <f>IF(基本データ入力!D92="","",基本データ入力!$A$2)</f>
        <v/>
      </c>
      <c r="G92" s="4" t="str">
        <f>IF(基本データ入力!D92="","",TRIM(基本データ入力!D92)&amp;"  "&amp;TRIM(基本データ入力!E92))</f>
        <v/>
      </c>
      <c r="H92" s="4" t="str">
        <f>IF(基本データ入力!D92="","",TRIM(基本データ入力!$A$5))</f>
        <v/>
      </c>
      <c r="I92" s="4" t="str">
        <f>IF(基本データ入力!K92="","",基本データ入力!K92)</f>
        <v/>
      </c>
      <c r="J92" s="6" t="str">
        <f>IF(一覧表!E112="","",一覧表!E112)</f>
        <v/>
      </c>
      <c r="K92" s="5" t="str">
        <f>IF(一覧表!F112="","",一覧表!F112)</f>
        <v/>
      </c>
      <c r="L92" s="5" t="str">
        <f>IF(一覧表!G112="","",一覧表!G112)</f>
        <v/>
      </c>
      <c r="M92" s="7" t="str">
        <f>IF(一覧表!H112="","",一覧表!H112)</f>
        <v/>
      </c>
      <c r="N92" s="8" t="str">
        <f>IF(一覧表!I112="","",一覧表!I112)</f>
        <v/>
      </c>
      <c r="O92" s="9" t="str">
        <f>IF(一覧表!J112="","",一覧表!J112)</f>
        <v/>
      </c>
      <c r="P92" s="5" t="str">
        <f>IF(一覧表!K112="","",一覧表!K112)</f>
        <v/>
      </c>
      <c r="Q92" s="5" t="str">
        <f>IF(一覧表!L112="","",一覧表!L112)</f>
        <v/>
      </c>
      <c r="R92" s="5" t="str">
        <f>IF(一覧表!M112="","",一覧表!M112)</f>
        <v/>
      </c>
      <c r="S92" s="10" t="str">
        <f>IF(一覧表!N112="","",一覧表!N112)</f>
        <v/>
      </c>
      <c r="T92" s="4" t="str">
        <f>IF(基本データ入力!D92="","",TRIM(基本データ入力!F92)&amp;" "&amp;TRIM(基本データ入力!G92))</f>
        <v/>
      </c>
      <c r="U92" s="4" t="str">
        <f>IF(基本データ入力!E92="","",TRIM(基本データ入力!H92)&amp;" "&amp;TRIM(基本データ入力!I92)&amp;"("&amp;RIGHTB(基本データ入力!L92,2)&amp;")")</f>
        <v/>
      </c>
      <c r="Z92" t="str">
        <f t="shared" si="4"/>
        <v/>
      </c>
    </row>
    <row r="93" spans="1:26" ht="14.25" x14ac:dyDescent="0.15">
      <c r="A93">
        <f>COUNTIF($D$2:D93,"1")</f>
        <v>0</v>
      </c>
      <c r="B93">
        <f>COUNTIF($D$2:D93,"2")</f>
        <v>0</v>
      </c>
      <c r="C93" t="str">
        <f t="shared" si="5"/>
        <v/>
      </c>
      <c r="D93" s="4" t="str">
        <f>IF(基本データ入力!J93="","",基本データ入力!J93)</f>
        <v/>
      </c>
      <c r="E93" s="4" t="str">
        <f>IF(基本データ入力!C93="","",基本データ入力!C93)</f>
        <v/>
      </c>
      <c r="F93" s="4" t="str">
        <f>IF(基本データ入力!D93="","",基本データ入力!$A$2)</f>
        <v/>
      </c>
      <c r="G93" s="4" t="str">
        <f>IF(基本データ入力!D93="","",TRIM(基本データ入力!D93)&amp;"  "&amp;TRIM(基本データ入力!E93))</f>
        <v/>
      </c>
      <c r="H93" s="4" t="str">
        <f>IF(基本データ入力!D93="","",TRIM(基本データ入力!$A$5))</f>
        <v/>
      </c>
      <c r="I93" s="4" t="str">
        <f>IF(基本データ入力!K93="","",基本データ入力!K93)</f>
        <v/>
      </c>
      <c r="J93" s="6" t="str">
        <f>IF(一覧表!E113="","",一覧表!E113)</f>
        <v/>
      </c>
      <c r="K93" s="5" t="str">
        <f>IF(一覧表!F113="","",一覧表!F113)</f>
        <v/>
      </c>
      <c r="L93" s="5" t="str">
        <f>IF(一覧表!G113="","",一覧表!G113)</f>
        <v/>
      </c>
      <c r="M93" s="7" t="str">
        <f>IF(一覧表!H113="","",一覧表!H113)</f>
        <v/>
      </c>
      <c r="N93" s="8" t="str">
        <f>IF(一覧表!I113="","",一覧表!I113)</f>
        <v/>
      </c>
      <c r="O93" s="9" t="str">
        <f>IF(一覧表!J113="","",一覧表!J113)</f>
        <v/>
      </c>
      <c r="P93" s="5" t="str">
        <f>IF(一覧表!K113="","",一覧表!K113)</f>
        <v/>
      </c>
      <c r="Q93" s="5" t="str">
        <f>IF(一覧表!L113="","",一覧表!L113)</f>
        <v/>
      </c>
      <c r="R93" s="5" t="str">
        <f>IF(一覧表!M113="","",一覧表!M113)</f>
        <v/>
      </c>
      <c r="S93" s="10" t="str">
        <f>IF(一覧表!N113="","",一覧表!N113)</f>
        <v/>
      </c>
      <c r="T93" s="4" t="str">
        <f>IF(基本データ入力!D93="","",TRIM(基本データ入力!F93)&amp;" "&amp;TRIM(基本データ入力!G93))</f>
        <v/>
      </c>
      <c r="U93" s="4" t="str">
        <f>IF(基本データ入力!E93="","",TRIM(基本データ入力!H93)&amp;" "&amp;TRIM(基本データ入力!I93)&amp;"("&amp;RIGHTB(基本データ入力!L93,2)&amp;")")</f>
        <v/>
      </c>
      <c r="Z93" t="str">
        <f t="shared" si="4"/>
        <v/>
      </c>
    </row>
    <row r="94" spans="1:26" ht="14.25" x14ac:dyDescent="0.15">
      <c r="A94">
        <f>COUNTIF($D$2:D94,"1")</f>
        <v>0</v>
      </c>
      <c r="B94">
        <f>COUNTIF($D$2:D94,"2")</f>
        <v>0</v>
      </c>
      <c r="C94" t="str">
        <f t="shared" si="5"/>
        <v/>
      </c>
      <c r="D94" s="4" t="str">
        <f>IF(基本データ入力!J94="","",基本データ入力!J94)</f>
        <v/>
      </c>
      <c r="E94" s="4" t="str">
        <f>IF(基本データ入力!C94="","",基本データ入力!C94)</f>
        <v/>
      </c>
      <c r="F94" s="4" t="str">
        <f>IF(基本データ入力!D94="","",基本データ入力!$A$2)</f>
        <v/>
      </c>
      <c r="G94" s="4" t="str">
        <f>IF(基本データ入力!D94="","",TRIM(基本データ入力!D94)&amp;"  "&amp;TRIM(基本データ入力!E94))</f>
        <v/>
      </c>
      <c r="H94" s="4" t="str">
        <f>IF(基本データ入力!D94="","",TRIM(基本データ入力!$A$5))</f>
        <v/>
      </c>
      <c r="I94" s="4" t="str">
        <f>IF(基本データ入力!K94="","",基本データ入力!K94)</f>
        <v/>
      </c>
      <c r="J94" s="6" t="str">
        <f>IF(一覧表!E114="","",一覧表!E114)</f>
        <v/>
      </c>
      <c r="K94" s="5" t="str">
        <f>IF(一覧表!F114="","",一覧表!F114)</f>
        <v/>
      </c>
      <c r="L94" s="5" t="str">
        <f>IF(一覧表!G114="","",一覧表!G114)</f>
        <v/>
      </c>
      <c r="M94" s="7" t="str">
        <f>IF(一覧表!H114="","",一覧表!H114)</f>
        <v/>
      </c>
      <c r="N94" s="8" t="str">
        <f>IF(一覧表!I114="","",一覧表!I114)</f>
        <v/>
      </c>
      <c r="O94" s="9" t="str">
        <f>IF(一覧表!J114="","",一覧表!J114)</f>
        <v/>
      </c>
      <c r="P94" s="5" t="str">
        <f>IF(一覧表!K114="","",一覧表!K114)</f>
        <v/>
      </c>
      <c r="Q94" s="5" t="str">
        <f>IF(一覧表!L114="","",一覧表!L114)</f>
        <v/>
      </c>
      <c r="R94" s="5" t="str">
        <f>IF(一覧表!M114="","",一覧表!M114)</f>
        <v/>
      </c>
      <c r="S94" s="10" t="str">
        <f>IF(一覧表!N114="","",一覧表!N114)</f>
        <v/>
      </c>
      <c r="T94" s="4" t="str">
        <f>IF(基本データ入力!D94="","",TRIM(基本データ入力!F94)&amp;" "&amp;TRIM(基本データ入力!G94))</f>
        <v/>
      </c>
      <c r="U94" s="4" t="str">
        <f>IF(基本データ入力!E94="","",TRIM(基本データ入力!H94)&amp;" "&amp;TRIM(基本データ入力!I94)&amp;"("&amp;RIGHTB(基本データ入力!L94,2)&amp;")")</f>
        <v/>
      </c>
      <c r="Z94" t="str">
        <f t="shared" si="4"/>
        <v/>
      </c>
    </row>
    <row r="95" spans="1:26" ht="14.25" x14ac:dyDescent="0.15">
      <c r="A95">
        <f>COUNTIF($D$2:D95,"1")</f>
        <v>0</v>
      </c>
      <c r="B95">
        <f>COUNTIF($D$2:D95,"2")</f>
        <v>0</v>
      </c>
      <c r="C95" t="str">
        <f t="shared" si="5"/>
        <v/>
      </c>
      <c r="D95" s="4" t="str">
        <f>IF(基本データ入力!J95="","",基本データ入力!J95)</f>
        <v/>
      </c>
      <c r="E95" s="4" t="str">
        <f>IF(基本データ入力!C95="","",基本データ入力!C95)</f>
        <v/>
      </c>
      <c r="F95" s="4" t="str">
        <f>IF(基本データ入力!D95="","",基本データ入力!$A$2)</f>
        <v/>
      </c>
      <c r="G95" s="4" t="str">
        <f>IF(基本データ入力!D95="","",TRIM(基本データ入力!D95)&amp;"  "&amp;TRIM(基本データ入力!E95))</f>
        <v/>
      </c>
      <c r="H95" s="4" t="str">
        <f>IF(基本データ入力!D95="","",TRIM(基本データ入力!$A$5))</f>
        <v/>
      </c>
      <c r="I95" s="4" t="str">
        <f>IF(基本データ入力!K95="","",基本データ入力!K95)</f>
        <v/>
      </c>
      <c r="J95" s="6" t="str">
        <f>IF(一覧表!E115="","",一覧表!E115)</f>
        <v/>
      </c>
      <c r="K95" s="5" t="str">
        <f>IF(一覧表!F115="","",一覧表!F115)</f>
        <v/>
      </c>
      <c r="L95" s="5" t="str">
        <f>IF(一覧表!G115="","",一覧表!G115)</f>
        <v/>
      </c>
      <c r="M95" s="7" t="str">
        <f>IF(一覧表!H115="","",一覧表!H115)</f>
        <v/>
      </c>
      <c r="N95" s="8" t="str">
        <f>IF(一覧表!I115="","",一覧表!I115)</f>
        <v/>
      </c>
      <c r="O95" s="9" t="str">
        <f>IF(一覧表!J115="","",一覧表!J115)</f>
        <v/>
      </c>
      <c r="P95" s="5" t="str">
        <f>IF(一覧表!K115="","",一覧表!K115)</f>
        <v/>
      </c>
      <c r="Q95" s="5" t="str">
        <f>IF(一覧表!L115="","",一覧表!L115)</f>
        <v/>
      </c>
      <c r="R95" s="5" t="str">
        <f>IF(一覧表!M115="","",一覧表!M115)</f>
        <v/>
      </c>
      <c r="S95" s="10" t="str">
        <f>IF(一覧表!N115="","",一覧表!N115)</f>
        <v/>
      </c>
      <c r="T95" s="4" t="str">
        <f>IF(基本データ入力!D95="","",TRIM(基本データ入力!F95)&amp;" "&amp;TRIM(基本データ入力!G95))</f>
        <v/>
      </c>
      <c r="U95" s="4" t="str">
        <f>IF(基本データ入力!E95="","",TRIM(基本データ入力!H95)&amp;" "&amp;TRIM(基本データ入力!I95)&amp;"("&amp;RIGHTB(基本データ入力!L95,2)&amp;")")</f>
        <v/>
      </c>
      <c r="Z95" t="str">
        <f t="shared" si="4"/>
        <v/>
      </c>
    </row>
    <row r="96" spans="1:26" ht="14.25" x14ac:dyDescent="0.15">
      <c r="A96">
        <f>COUNTIF($D$2:D96,"1")</f>
        <v>0</v>
      </c>
      <c r="B96">
        <f>COUNTIF($D$2:D96,"2")</f>
        <v>0</v>
      </c>
      <c r="C96" t="str">
        <f t="shared" si="5"/>
        <v/>
      </c>
      <c r="D96" s="4" t="str">
        <f>IF(基本データ入力!J96="","",基本データ入力!J96)</f>
        <v/>
      </c>
      <c r="E96" s="4" t="str">
        <f>IF(基本データ入力!C96="","",基本データ入力!C96)</f>
        <v/>
      </c>
      <c r="F96" s="4" t="str">
        <f>IF(基本データ入力!D96="","",基本データ入力!$A$2)</f>
        <v/>
      </c>
      <c r="G96" s="4" t="str">
        <f>IF(基本データ入力!D96="","",TRIM(基本データ入力!D96)&amp;"  "&amp;TRIM(基本データ入力!E96))</f>
        <v/>
      </c>
      <c r="H96" s="4" t="str">
        <f>IF(基本データ入力!D96="","",TRIM(基本データ入力!$A$5))</f>
        <v/>
      </c>
      <c r="I96" s="4" t="str">
        <f>IF(基本データ入力!K96="","",基本データ入力!K96)</f>
        <v/>
      </c>
      <c r="J96" s="6" t="str">
        <f>IF(一覧表!E116="","",一覧表!E116)</f>
        <v/>
      </c>
      <c r="K96" s="5" t="str">
        <f>IF(一覧表!F116="","",一覧表!F116)</f>
        <v/>
      </c>
      <c r="L96" s="5" t="str">
        <f>IF(一覧表!G116="","",一覧表!G116)</f>
        <v/>
      </c>
      <c r="M96" s="7" t="str">
        <f>IF(一覧表!H116="","",一覧表!H116)</f>
        <v/>
      </c>
      <c r="N96" s="8" t="str">
        <f>IF(一覧表!I116="","",一覧表!I116)</f>
        <v/>
      </c>
      <c r="O96" s="9" t="str">
        <f>IF(一覧表!J116="","",一覧表!J116)</f>
        <v/>
      </c>
      <c r="P96" s="5" t="str">
        <f>IF(一覧表!K116="","",一覧表!K116)</f>
        <v/>
      </c>
      <c r="Q96" s="5" t="str">
        <f>IF(一覧表!L116="","",一覧表!L116)</f>
        <v/>
      </c>
      <c r="R96" s="5" t="str">
        <f>IF(一覧表!M116="","",一覧表!M116)</f>
        <v/>
      </c>
      <c r="S96" s="10" t="str">
        <f>IF(一覧表!N116="","",一覧表!N116)</f>
        <v/>
      </c>
      <c r="T96" s="4" t="str">
        <f>IF(基本データ入力!D96="","",TRIM(基本データ入力!F96)&amp;" "&amp;TRIM(基本データ入力!G96))</f>
        <v/>
      </c>
      <c r="U96" s="4" t="str">
        <f>IF(基本データ入力!E96="","",TRIM(基本データ入力!H96)&amp;" "&amp;TRIM(基本データ入力!I96)&amp;"("&amp;RIGHTB(基本データ入力!L96,2)&amp;")")</f>
        <v/>
      </c>
      <c r="Z96" t="str">
        <f t="shared" si="4"/>
        <v/>
      </c>
    </row>
    <row r="97" spans="1:26" ht="14.25" x14ac:dyDescent="0.15">
      <c r="A97">
        <f>COUNTIF($D$2:D97,"1")</f>
        <v>0</v>
      </c>
      <c r="B97">
        <f>COUNTIF($D$2:D97,"2")</f>
        <v>0</v>
      </c>
      <c r="C97" t="str">
        <f t="shared" si="5"/>
        <v/>
      </c>
      <c r="D97" s="4" t="str">
        <f>IF(基本データ入力!J97="","",基本データ入力!J97)</f>
        <v/>
      </c>
      <c r="E97" s="4" t="str">
        <f>IF(基本データ入力!C97="","",基本データ入力!C97)</f>
        <v/>
      </c>
      <c r="F97" s="4" t="str">
        <f>IF(基本データ入力!D97="","",基本データ入力!$A$2)</f>
        <v/>
      </c>
      <c r="G97" s="4" t="str">
        <f>IF(基本データ入力!D97="","",TRIM(基本データ入力!D97)&amp;"  "&amp;TRIM(基本データ入力!E97))</f>
        <v/>
      </c>
      <c r="H97" s="4" t="str">
        <f>IF(基本データ入力!D97="","",TRIM(基本データ入力!$A$5))</f>
        <v/>
      </c>
      <c r="I97" s="4" t="str">
        <f>IF(基本データ入力!K97="","",基本データ入力!K97)</f>
        <v/>
      </c>
      <c r="J97" s="6" t="str">
        <f>IF(一覧表!E117="","",一覧表!E117)</f>
        <v/>
      </c>
      <c r="K97" s="5" t="str">
        <f>IF(一覧表!F117="","",一覧表!F117)</f>
        <v/>
      </c>
      <c r="L97" s="5" t="str">
        <f>IF(一覧表!G117="","",一覧表!G117)</f>
        <v/>
      </c>
      <c r="M97" s="7" t="str">
        <f>IF(一覧表!H117="","",一覧表!H117)</f>
        <v/>
      </c>
      <c r="N97" s="8" t="str">
        <f>IF(一覧表!I117="","",一覧表!I117)</f>
        <v/>
      </c>
      <c r="O97" s="9" t="str">
        <f>IF(一覧表!J117="","",一覧表!J117)</f>
        <v/>
      </c>
      <c r="P97" s="5" t="str">
        <f>IF(一覧表!K117="","",一覧表!K117)</f>
        <v/>
      </c>
      <c r="Q97" s="5" t="str">
        <f>IF(一覧表!L117="","",一覧表!L117)</f>
        <v/>
      </c>
      <c r="R97" s="5" t="str">
        <f>IF(一覧表!M117="","",一覧表!M117)</f>
        <v/>
      </c>
      <c r="S97" s="10" t="str">
        <f>IF(一覧表!N117="","",一覧表!N117)</f>
        <v/>
      </c>
      <c r="T97" s="4" t="str">
        <f>IF(基本データ入力!D97="","",TRIM(基本データ入力!F97)&amp;" "&amp;TRIM(基本データ入力!G97))</f>
        <v/>
      </c>
      <c r="U97" s="4" t="str">
        <f>IF(基本データ入力!E97="","",TRIM(基本データ入力!H97)&amp;" "&amp;TRIM(基本データ入力!I97)&amp;"("&amp;RIGHTB(基本データ入力!L97,2)&amp;")")</f>
        <v/>
      </c>
      <c r="Z97" t="str">
        <f t="shared" si="4"/>
        <v/>
      </c>
    </row>
    <row r="98" spans="1:26" ht="14.25" x14ac:dyDescent="0.15">
      <c r="A98">
        <f>COUNTIF($D$2:D98,"1")</f>
        <v>0</v>
      </c>
      <c r="B98">
        <f>COUNTIF($D$2:D98,"2")</f>
        <v>0</v>
      </c>
      <c r="C98" t="str">
        <f t="shared" si="5"/>
        <v/>
      </c>
      <c r="D98" s="4" t="str">
        <f>IF(基本データ入力!J98="","",基本データ入力!J98)</f>
        <v/>
      </c>
      <c r="E98" s="4" t="str">
        <f>IF(基本データ入力!C98="","",基本データ入力!C98)</f>
        <v/>
      </c>
      <c r="F98" s="4" t="str">
        <f>IF(基本データ入力!D98="","",基本データ入力!$A$2)</f>
        <v/>
      </c>
      <c r="G98" s="4" t="str">
        <f>IF(基本データ入力!D98="","",TRIM(基本データ入力!D98)&amp;"  "&amp;TRIM(基本データ入力!E98))</f>
        <v/>
      </c>
      <c r="H98" s="4" t="str">
        <f>IF(基本データ入力!D98="","",TRIM(基本データ入力!$A$5))</f>
        <v/>
      </c>
      <c r="I98" s="4" t="str">
        <f>IF(基本データ入力!K98="","",基本データ入力!K98)</f>
        <v/>
      </c>
      <c r="J98" s="6" t="str">
        <f>IF(一覧表!E118="","",一覧表!E118)</f>
        <v/>
      </c>
      <c r="K98" s="5" t="str">
        <f>IF(一覧表!F118="","",一覧表!F118)</f>
        <v/>
      </c>
      <c r="L98" s="5" t="str">
        <f>IF(一覧表!G118="","",一覧表!G118)</f>
        <v/>
      </c>
      <c r="M98" s="7" t="str">
        <f>IF(一覧表!H118="","",一覧表!H118)</f>
        <v/>
      </c>
      <c r="N98" s="8" t="str">
        <f>IF(一覧表!I118="","",一覧表!I118)</f>
        <v/>
      </c>
      <c r="O98" s="9" t="str">
        <f>IF(一覧表!J118="","",一覧表!J118)</f>
        <v/>
      </c>
      <c r="P98" s="5" t="str">
        <f>IF(一覧表!K118="","",一覧表!K118)</f>
        <v/>
      </c>
      <c r="Q98" s="5" t="str">
        <f>IF(一覧表!L118="","",一覧表!L118)</f>
        <v/>
      </c>
      <c r="R98" s="5" t="str">
        <f>IF(一覧表!M118="","",一覧表!M118)</f>
        <v/>
      </c>
      <c r="S98" s="10" t="str">
        <f>IF(一覧表!N118="","",一覧表!N118)</f>
        <v/>
      </c>
      <c r="T98" s="4" t="str">
        <f>IF(基本データ入力!D98="","",TRIM(基本データ入力!F98)&amp;" "&amp;TRIM(基本データ入力!G98))</f>
        <v/>
      </c>
      <c r="U98" s="4" t="str">
        <f>IF(基本データ入力!E98="","",TRIM(基本データ入力!H98)&amp;" "&amp;TRIM(基本データ入力!I98)&amp;"("&amp;RIGHTB(基本データ入力!L98,2)&amp;")")</f>
        <v/>
      </c>
      <c r="Z98" t="str">
        <f t="shared" si="4"/>
        <v/>
      </c>
    </row>
    <row r="99" spans="1:26" ht="14.25" x14ac:dyDescent="0.15">
      <c r="A99">
        <f>COUNTIF($D$2:D99,"1")</f>
        <v>0</v>
      </c>
      <c r="B99">
        <f>COUNTIF($D$2:D99,"2")</f>
        <v>0</v>
      </c>
      <c r="C99" t="str">
        <f t="shared" si="5"/>
        <v/>
      </c>
      <c r="D99" s="4" t="str">
        <f>IF(基本データ入力!J99="","",基本データ入力!J99)</f>
        <v/>
      </c>
      <c r="E99" s="4" t="str">
        <f>IF(基本データ入力!C99="","",基本データ入力!C99)</f>
        <v/>
      </c>
      <c r="F99" s="4" t="str">
        <f>IF(基本データ入力!D99="","",基本データ入力!$A$2)</f>
        <v/>
      </c>
      <c r="G99" s="4" t="str">
        <f>IF(基本データ入力!D99="","",TRIM(基本データ入力!D99)&amp;"  "&amp;TRIM(基本データ入力!E99))</f>
        <v/>
      </c>
      <c r="H99" s="4" t="str">
        <f>IF(基本データ入力!D99="","",TRIM(基本データ入力!$A$5))</f>
        <v/>
      </c>
      <c r="I99" s="4" t="str">
        <f>IF(基本データ入力!K99="","",基本データ入力!K99)</f>
        <v/>
      </c>
      <c r="J99" s="6" t="str">
        <f>IF(一覧表!E119="","",一覧表!E119)</f>
        <v/>
      </c>
      <c r="K99" s="5" t="str">
        <f>IF(一覧表!F119="","",一覧表!F119)</f>
        <v/>
      </c>
      <c r="L99" s="5" t="str">
        <f>IF(一覧表!G119="","",一覧表!G119)</f>
        <v/>
      </c>
      <c r="M99" s="7" t="str">
        <f>IF(一覧表!H119="","",一覧表!H119)</f>
        <v/>
      </c>
      <c r="N99" s="8" t="str">
        <f>IF(一覧表!I119="","",一覧表!I119)</f>
        <v/>
      </c>
      <c r="O99" s="9" t="str">
        <f>IF(一覧表!J119="","",一覧表!J119)</f>
        <v/>
      </c>
      <c r="P99" s="5" t="str">
        <f>IF(一覧表!K119="","",一覧表!K119)</f>
        <v/>
      </c>
      <c r="Q99" s="5" t="str">
        <f>IF(一覧表!L119="","",一覧表!L119)</f>
        <v/>
      </c>
      <c r="R99" s="5" t="str">
        <f>IF(一覧表!M119="","",一覧表!M119)</f>
        <v/>
      </c>
      <c r="S99" s="10" t="str">
        <f>IF(一覧表!N119="","",一覧表!N119)</f>
        <v/>
      </c>
      <c r="T99" s="4" t="str">
        <f>IF(基本データ入力!D99="","",TRIM(基本データ入力!F99)&amp;" "&amp;TRIM(基本データ入力!G99))</f>
        <v/>
      </c>
      <c r="U99" s="4" t="str">
        <f>IF(基本データ入力!E99="","",TRIM(基本データ入力!H99)&amp;" "&amp;TRIM(基本データ入力!I99)&amp;"("&amp;RIGHTB(基本データ入力!L99,2)&amp;")")</f>
        <v/>
      </c>
      <c r="Z99" t="str">
        <f t="shared" si="4"/>
        <v/>
      </c>
    </row>
    <row r="100" spans="1:26" ht="14.25" x14ac:dyDescent="0.15">
      <c r="A100">
        <f>COUNTIF($D$2:D100,"1")</f>
        <v>0</v>
      </c>
      <c r="B100">
        <f>COUNTIF($D$2:D100,"2")</f>
        <v>0</v>
      </c>
      <c r="C100" t="str">
        <f t="shared" si="5"/>
        <v/>
      </c>
      <c r="D100" s="4" t="str">
        <f>IF(基本データ入力!J100="","",基本データ入力!J100)</f>
        <v/>
      </c>
      <c r="E100" s="4" t="str">
        <f>IF(基本データ入力!C100="","",基本データ入力!C100)</f>
        <v/>
      </c>
      <c r="F100" s="4" t="str">
        <f>IF(基本データ入力!D100="","",基本データ入力!$A$2)</f>
        <v/>
      </c>
      <c r="G100" s="4" t="str">
        <f>IF(基本データ入力!D100="","",TRIM(基本データ入力!D100)&amp;"  "&amp;TRIM(基本データ入力!E100))</f>
        <v/>
      </c>
      <c r="H100" s="4" t="str">
        <f>IF(基本データ入力!D100="","",TRIM(基本データ入力!$A$5))</f>
        <v/>
      </c>
      <c r="I100" s="4" t="str">
        <f>IF(基本データ入力!K100="","",基本データ入力!K100)</f>
        <v/>
      </c>
      <c r="J100" s="6" t="str">
        <f>IF(一覧表!E120="","",一覧表!E120)</f>
        <v/>
      </c>
      <c r="K100" s="5" t="str">
        <f>IF(一覧表!F120="","",一覧表!F120)</f>
        <v/>
      </c>
      <c r="L100" s="5" t="str">
        <f>IF(一覧表!G120="","",一覧表!G120)</f>
        <v/>
      </c>
      <c r="M100" s="7" t="str">
        <f>IF(一覧表!H120="","",一覧表!H120)</f>
        <v/>
      </c>
      <c r="N100" s="8" t="str">
        <f>IF(一覧表!I120="","",一覧表!I120)</f>
        <v/>
      </c>
      <c r="O100" s="9" t="str">
        <f>IF(一覧表!J120="","",一覧表!J120)</f>
        <v/>
      </c>
      <c r="P100" s="5" t="str">
        <f>IF(一覧表!K120="","",一覧表!K120)</f>
        <v/>
      </c>
      <c r="Q100" s="5" t="str">
        <f>IF(一覧表!L120="","",一覧表!L120)</f>
        <v/>
      </c>
      <c r="R100" s="5" t="str">
        <f>IF(一覧表!M120="","",一覧表!M120)</f>
        <v/>
      </c>
      <c r="S100" s="10" t="str">
        <f>IF(一覧表!N120="","",一覧表!N120)</f>
        <v/>
      </c>
      <c r="T100" s="4" t="str">
        <f>IF(基本データ入力!D100="","",TRIM(基本データ入力!F100)&amp;" "&amp;TRIM(基本データ入力!G100))</f>
        <v/>
      </c>
      <c r="U100" s="4" t="str">
        <f>IF(基本データ入力!E100="","",TRIM(基本データ入力!H100)&amp;" "&amp;TRIM(基本データ入力!I100)&amp;"("&amp;RIGHTB(基本データ入力!L100,2)&amp;")")</f>
        <v/>
      </c>
      <c r="Z100" t="str">
        <f t="shared" si="4"/>
        <v/>
      </c>
    </row>
    <row r="101" spans="1:26" ht="14.25" x14ac:dyDescent="0.15">
      <c r="A101">
        <f>COUNTIF($D$2:D101,"1")</f>
        <v>0</v>
      </c>
      <c r="B101">
        <f>COUNTIF($D$2:D101,"2")</f>
        <v>0</v>
      </c>
      <c r="C101" t="str">
        <f t="shared" si="5"/>
        <v/>
      </c>
      <c r="D101" s="4" t="str">
        <f>IF(基本データ入力!J101="","",基本データ入力!J101)</f>
        <v/>
      </c>
      <c r="E101" s="4" t="str">
        <f>IF(基本データ入力!C101="","",基本データ入力!C101)</f>
        <v/>
      </c>
      <c r="F101" s="4" t="str">
        <f>IF(基本データ入力!D101="","",基本データ入力!$A$2)</f>
        <v/>
      </c>
      <c r="G101" s="4" t="str">
        <f>IF(基本データ入力!D101="","",TRIM(基本データ入力!D101)&amp;"  "&amp;TRIM(基本データ入力!E101))</f>
        <v/>
      </c>
      <c r="H101" s="4" t="str">
        <f>IF(基本データ入力!D101="","",TRIM(基本データ入力!$A$5))</f>
        <v/>
      </c>
      <c r="I101" s="4" t="str">
        <f>IF(基本データ入力!K101="","",基本データ入力!K101)</f>
        <v/>
      </c>
      <c r="J101" s="6" t="str">
        <f>IF(一覧表!E121="","",一覧表!E121)</f>
        <v/>
      </c>
      <c r="K101" s="5" t="str">
        <f>IF(一覧表!F121="","",一覧表!F121)</f>
        <v/>
      </c>
      <c r="L101" s="5" t="str">
        <f>IF(一覧表!G121="","",一覧表!G121)</f>
        <v/>
      </c>
      <c r="M101" s="7" t="str">
        <f>IF(一覧表!H121="","",一覧表!H121)</f>
        <v/>
      </c>
      <c r="N101" s="8" t="str">
        <f>IF(一覧表!I121="","",一覧表!I121)</f>
        <v/>
      </c>
      <c r="O101" s="9" t="str">
        <f>IF(一覧表!J121="","",一覧表!J121)</f>
        <v/>
      </c>
      <c r="P101" s="5" t="str">
        <f>IF(一覧表!K121="","",一覧表!K121)</f>
        <v/>
      </c>
      <c r="Q101" s="5" t="str">
        <f>IF(一覧表!L121="","",一覧表!L121)</f>
        <v/>
      </c>
      <c r="R101" s="5" t="str">
        <f>IF(一覧表!M121="","",一覧表!M121)</f>
        <v/>
      </c>
      <c r="S101" s="10" t="str">
        <f>IF(一覧表!N121="","",一覧表!N121)</f>
        <v/>
      </c>
      <c r="T101" s="4" t="str">
        <f>IF(基本データ入力!D101="","",TRIM(基本データ入力!F101)&amp;" "&amp;TRIM(基本データ入力!G101))</f>
        <v/>
      </c>
      <c r="U101" s="4" t="str">
        <f>IF(基本データ入力!E101="","",TRIM(基本データ入力!H101)&amp;" "&amp;TRIM(基本データ入力!I101)&amp;"("&amp;RIGHTB(基本データ入力!L101,2)&amp;")")</f>
        <v/>
      </c>
      <c r="Z101" t="str">
        <f t="shared" si="4"/>
        <v/>
      </c>
    </row>
    <row r="102" spans="1:26" ht="14.25" x14ac:dyDescent="0.15">
      <c r="A102">
        <f>COUNTIF($D$2:D102,"1")</f>
        <v>0</v>
      </c>
      <c r="B102">
        <f>COUNTIF($D$2:D102,"2")</f>
        <v>0</v>
      </c>
      <c r="C102" t="str">
        <f t="shared" si="5"/>
        <v/>
      </c>
      <c r="D102" s="4" t="str">
        <f>IF(基本データ入力!J102="","",基本データ入力!J102)</f>
        <v/>
      </c>
      <c r="E102" s="4" t="str">
        <f>IF(基本データ入力!C102="","",基本データ入力!C102)</f>
        <v/>
      </c>
      <c r="F102" s="4" t="str">
        <f>IF(基本データ入力!D102="","",基本データ入力!$A$2)</f>
        <v/>
      </c>
      <c r="G102" s="4" t="str">
        <f>IF(基本データ入力!D102="","",TRIM(基本データ入力!D102)&amp;"  "&amp;TRIM(基本データ入力!E102))</f>
        <v/>
      </c>
      <c r="H102" s="4" t="str">
        <f>IF(基本データ入力!D102="","",TRIM(基本データ入力!$A$5))</f>
        <v/>
      </c>
      <c r="I102" s="4" t="str">
        <f>IF(基本データ入力!K102="","",基本データ入力!K102)</f>
        <v/>
      </c>
      <c r="J102" s="6" t="str">
        <f>IF(一覧表!E122="","",一覧表!E122)</f>
        <v/>
      </c>
      <c r="K102" s="5" t="str">
        <f>IF(一覧表!F122="","",一覧表!F122)</f>
        <v/>
      </c>
      <c r="L102" s="5" t="str">
        <f>IF(一覧表!G122="","",一覧表!G122)</f>
        <v/>
      </c>
      <c r="M102" s="7" t="str">
        <f>IF(一覧表!H122="","",一覧表!H122)</f>
        <v/>
      </c>
      <c r="N102" s="8" t="str">
        <f>IF(一覧表!I122="","",一覧表!I122)</f>
        <v/>
      </c>
      <c r="O102" s="9" t="str">
        <f>IF(一覧表!J122="","",一覧表!J122)</f>
        <v/>
      </c>
      <c r="P102" s="5" t="str">
        <f>IF(一覧表!K122="","",一覧表!K122)</f>
        <v/>
      </c>
      <c r="Q102" s="5" t="str">
        <f>IF(一覧表!L122="","",一覧表!L122)</f>
        <v/>
      </c>
      <c r="R102" s="5" t="str">
        <f>IF(一覧表!M122="","",一覧表!M122)</f>
        <v/>
      </c>
      <c r="S102" s="10" t="str">
        <f>IF(一覧表!N122="","",一覧表!N122)</f>
        <v/>
      </c>
      <c r="T102" s="4" t="str">
        <f>IF(基本データ入力!D102="","",TRIM(基本データ入力!F102)&amp;" "&amp;TRIM(基本データ入力!G102))</f>
        <v/>
      </c>
      <c r="U102" s="4" t="str">
        <f>IF(基本データ入力!E102="","",TRIM(基本データ入力!H102)&amp;" "&amp;TRIM(基本データ入力!I102)&amp;"("&amp;RIGHTB(基本データ入力!L102,2)&amp;")")</f>
        <v/>
      </c>
      <c r="Z102" t="str">
        <f t="shared" si="4"/>
        <v/>
      </c>
    </row>
    <row r="103" spans="1:26" ht="14.25" x14ac:dyDescent="0.15">
      <c r="A103">
        <f>COUNTIF($D$2:D103,"1")</f>
        <v>0</v>
      </c>
      <c r="B103">
        <f>COUNTIF($D$2:D103,"2")</f>
        <v>0</v>
      </c>
      <c r="C103" t="str">
        <f t="shared" si="5"/>
        <v/>
      </c>
      <c r="D103" s="4" t="str">
        <f>IF(基本データ入力!J103="","",基本データ入力!J103)</f>
        <v/>
      </c>
      <c r="E103" s="4" t="str">
        <f>IF(基本データ入力!C103="","",基本データ入力!C103)</f>
        <v/>
      </c>
      <c r="F103" s="4" t="str">
        <f>IF(基本データ入力!D103="","",基本データ入力!$A$2)</f>
        <v/>
      </c>
      <c r="G103" s="4" t="str">
        <f>IF(基本データ入力!D103="","",TRIM(基本データ入力!D103)&amp;"  "&amp;TRIM(基本データ入力!E103))</f>
        <v/>
      </c>
      <c r="H103" s="4" t="str">
        <f>IF(基本データ入力!D103="","",TRIM(基本データ入力!$A$5))</f>
        <v/>
      </c>
      <c r="I103" s="4" t="str">
        <f>IF(基本データ入力!K103="","",基本データ入力!K103)</f>
        <v/>
      </c>
      <c r="J103" s="6" t="str">
        <f>IF(一覧表!E123="","",一覧表!E123)</f>
        <v/>
      </c>
      <c r="K103" s="5" t="str">
        <f>IF(一覧表!F123="","",一覧表!F123)</f>
        <v/>
      </c>
      <c r="L103" s="5" t="str">
        <f>IF(一覧表!G123="","",一覧表!G123)</f>
        <v/>
      </c>
      <c r="M103" s="7" t="str">
        <f>IF(一覧表!H123="","",一覧表!H123)</f>
        <v/>
      </c>
      <c r="N103" s="8" t="str">
        <f>IF(一覧表!I123="","",一覧表!I123)</f>
        <v/>
      </c>
      <c r="O103" s="9" t="str">
        <f>IF(一覧表!J123="","",一覧表!J123)</f>
        <v/>
      </c>
      <c r="P103" s="5" t="str">
        <f>IF(一覧表!K123="","",一覧表!K123)</f>
        <v/>
      </c>
      <c r="Q103" s="5" t="str">
        <f>IF(一覧表!L123="","",一覧表!L123)</f>
        <v/>
      </c>
      <c r="R103" s="5" t="str">
        <f>IF(一覧表!M123="","",一覧表!M123)</f>
        <v/>
      </c>
      <c r="S103" s="10" t="str">
        <f>IF(一覧表!N123="","",一覧表!N123)</f>
        <v/>
      </c>
      <c r="T103" s="4" t="str">
        <f>IF(基本データ入力!D103="","",TRIM(基本データ入力!F103)&amp;" "&amp;TRIM(基本データ入力!G103))</f>
        <v/>
      </c>
      <c r="U103" s="4" t="str">
        <f>IF(基本データ入力!E103="","",TRIM(基本データ入力!H103)&amp;" "&amp;TRIM(基本データ入力!I103)&amp;"("&amp;RIGHTB(基本データ入力!L103,2)&amp;")")</f>
        <v/>
      </c>
      <c r="Z103" t="str">
        <f t="shared" si="4"/>
        <v/>
      </c>
    </row>
    <row r="104" spans="1:26" ht="14.25" x14ac:dyDescent="0.15">
      <c r="A104">
        <f>COUNTIF($D$2:D104,"1")</f>
        <v>0</v>
      </c>
      <c r="B104">
        <f>COUNTIF($D$2:D104,"2")</f>
        <v>0</v>
      </c>
      <c r="C104" t="str">
        <f t="shared" si="5"/>
        <v/>
      </c>
      <c r="D104" s="4" t="str">
        <f>IF(基本データ入力!J104="","",基本データ入力!J104)</f>
        <v/>
      </c>
      <c r="E104" s="4" t="str">
        <f>IF(基本データ入力!C104="","",基本データ入力!C104)</f>
        <v/>
      </c>
      <c r="F104" s="4" t="str">
        <f>IF(基本データ入力!D104="","",基本データ入力!$A$2)</f>
        <v/>
      </c>
      <c r="G104" s="4" t="str">
        <f>IF(基本データ入力!D104="","",TRIM(基本データ入力!D104)&amp;"  "&amp;TRIM(基本データ入力!E104))</f>
        <v/>
      </c>
      <c r="H104" s="4" t="str">
        <f>IF(基本データ入力!D104="","",TRIM(基本データ入力!$A$5))</f>
        <v/>
      </c>
      <c r="I104" s="4" t="str">
        <f>IF(基本データ入力!K104="","",基本データ入力!K104)</f>
        <v/>
      </c>
      <c r="J104" s="6" t="str">
        <f>IF(一覧表!E124="","",一覧表!E124)</f>
        <v/>
      </c>
      <c r="K104" s="5" t="str">
        <f>IF(一覧表!F124="","",一覧表!F124)</f>
        <v/>
      </c>
      <c r="L104" s="5" t="str">
        <f>IF(一覧表!G124="","",一覧表!G124)</f>
        <v/>
      </c>
      <c r="M104" s="7" t="str">
        <f>IF(一覧表!H124="","",一覧表!H124)</f>
        <v/>
      </c>
      <c r="N104" s="8" t="str">
        <f>IF(一覧表!I124="","",一覧表!I124)</f>
        <v/>
      </c>
      <c r="O104" s="9" t="str">
        <f>IF(一覧表!J124="","",一覧表!J124)</f>
        <v/>
      </c>
      <c r="P104" s="5" t="str">
        <f>IF(一覧表!K124="","",一覧表!K124)</f>
        <v/>
      </c>
      <c r="Q104" s="5" t="str">
        <f>IF(一覧表!L124="","",一覧表!L124)</f>
        <v/>
      </c>
      <c r="R104" s="5" t="str">
        <f>IF(一覧表!M124="","",一覧表!M124)</f>
        <v/>
      </c>
      <c r="S104" s="10" t="str">
        <f>IF(一覧表!N124="","",一覧表!N124)</f>
        <v/>
      </c>
      <c r="T104" s="4" t="str">
        <f>IF(基本データ入力!D104="","",TRIM(基本データ入力!F104)&amp;" "&amp;TRIM(基本データ入力!G104))</f>
        <v/>
      </c>
      <c r="U104" s="4" t="str">
        <f>IF(基本データ入力!E104="","",TRIM(基本データ入力!H104)&amp;" "&amp;TRIM(基本データ入力!I104)&amp;"("&amp;RIGHTB(基本データ入力!L104,2)&amp;")")</f>
        <v/>
      </c>
      <c r="Z104" t="str">
        <f t="shared" si="4"/>
        <v/>
      </c>
    </row>
    <row r="105" spans="1:26" ht="14.25" x14ac:dyDescent="0.15">
      <c r="A105">
        <f>COUNTIF($D$2:D105,"1")</f>
        <v>0</v>
      </c>
      <c r="B105">
        <f>COUNTIF($D$2:D105,"2")</f>
        <v>0</v>
      </c>
      <c r="C105" t="str">
        <f t="shared" si="5"/>
        <v/>
      </c>
      <c r="D105" s="4" t="str">
        <f>IF(基本データ入力!J105="","",基本データ入力!J105)</f>
        <v/>
      </c>
      <c r="E105" s="4" t="str">
        <f>IF(基本データ入力!C105="","",基本データ入力!C105)</f>
        <v/>
      </c>
      <c r="F105" s="4" t="str">
        <f>IF(基本データ入力!D105="","",基本データ入力!$A$2)</f>
        <v/>
      </c>
      <c r="G105" s="4" t="str">
        <f>IF(基本データ入力!D105="","",TRIM(基本データ入力!D105)&amp;"  "&amp;TRIM(基本データ入力!E105))</f>
        <v/>
      </c>
      <c r="H105" s="4" t="str">
        <f>IF(基本データ入力!D105="","",TRIM(基本データ入力!$A$5))</f>
        <v/>
      </c>
      <c r="I105" s="4" t="str">
        <f>IF(基本データ入力!K105="","",基本データ入力!K105)</f>
        <v/>
      </c>
      <c r="J105" s="6" t="str">
        <f>IF(一覧表!E125="","",一覧表!E125)</f>
        <v/>
      </c>
      <c r="K105" s="5" t="str">
        <f>IF(一覧表!F125="","",一覧表!F125)</f>
        <v/>
      </c>
      <c r="L105" s="5" t="str">
        <f>IF(一覧表!G125="","",一覧表!G125)</f>
        <v/>
      </c>
      <c r="M105" s="7" t="str">
        <f>IF(一覧表!H125="","",一覧表!H125)</f>
        <v/>
      </c>
      <c r="N105" s="8" t="str">
        <f>IF(一覧表!I125="","",一覧表!I125)</f>
        <v/>
      </c>
      <c r="O105" s="9" t="str">
        <f>IF(一覧表!J125="","",一覧表!J125)</f>
        <v/>
      </c>
      <c r="P105" s="5" t="str">
        <f>IF(一覧表!K125="","",一覧表!K125)</f>
        <v/>
      </c>
      <c r="Q105" s="5" t="str">
        <f>IF(一覧表!L125="","",一覧表!L125)</f>
        <v/>
      </c>
      <c r="R105" s="5" t="str">
        <f>IF(一覧表!M125="","",一覧表!M125)</f>
        <v/>
      </c>
      <c r="S105" s="10" t="str">
        <f>IF(一覧表!N125="","",一覧表!N125)</f>
        <v/>
      </c>
      <c r="T105" s="4" t="str">
        <f>IF(基本データ入力!D105="","",TRIM(基本データ入力!F105)&amp;" "&amp;TRIM(基本データ入力!G105))</f>
        <v/>
      </c>
      <c r="U105" s="4" t="str">
        <f>IF(基本データ入力!E105="","",TRIM(基本データ入力!H105)&amp;" "&amp;TRIM(基本データ入力!I105)&amp;"("&amp;RIGHTB(基本データ入力!L105,2)&amp;")")</f>
        <v/>
      </c>
      <c r="Z105" t="str">
        <f t="shared" si="4"/>
        <v/>
      </c>
    </row>
    <row r="106" spans="1:26" ht="14.25" x14ac:dyDescent="0.15">
      <c r="A106">
        <f>COUNTIF($D$2:D106,"1")</f>
        <v>0</v>
      </c>
      <c r="B106">
        <f>COUNTIF($D$2:D106,"2")</f>
        <v>0</v>
      </c>
      <c r="C106" t="str">
        <f t="shared" si="5"/>
        <v/>
      </c>
      <c r="D106" s="4" t="str">
        <f>IF(基本データ入力!J106="","",基本データ入力!J106)</f>
        <v/>
      </c>
      <c r="E106" s="4" t="str">
        <f>IF(基本データ入力!C106="","",基本データ入力!C106)</f>
        <v/>
      </c>
      <c r="F106" s="4" t="str">
        <f>IF(基本データ入力!D106="","",基本データ入力!$A$2)</f>
        <v/>
      </c>
      <c r="G106" s="4" t="str">
        <f>IF(基本データ入力!D106="","",TRIM(基本データ入力!D106)&amp;"  "&amp;TRIM(基本データ入力!E106))</f>
        <v/>
      </c>
      <c r="H106" s="4" t="str">
        <f>IF(基本データ入力!D106="","",TRIM(基本データ入力!$A$5))</f>
        <v/>
      </c>
      <c r="I106" s="4" t="str">
        <f>IF(基本データ入力!K106="","",基本データ入力!K106)</f>
        <v/>
      </c>
      <c r="J106" s="6" t="str">
        <f>IF(一覧表!E126="","",一覧表!E126)</f>
        <v/>
      </c>
      <c r="K106" s="5" t="str">
        <f>IF(一覧表!F126="","",一覧表!F126)</f>
        <v/>
      </c>
      <c r="L106" s="5" t="str">
        <f>IF(一覧表!G126="","",一覧表!G126)</f>
        <v/>
      </c>
      <c r="M106" s="7" t="str">
        <f>IF(一覧表!H126="","",一覧表!H126)</f>
        <v/>
      </c>
      <c r="N106" s="8" t="str">
        <f>IF(一覧表!I126="","",一覧表!I126)</f>
        <v/>
      </c>
      <c r="O106" s="9" t="str">
        <f>IF(一覧表!J126="","",一覧表!J126)</f>
        <v/>
      </c>
      <c r="P106" s="5" t="str">
        <f>IF(一覧表!K126="","",一覧表!K126)</f>
        <v/>
      </c>
      <c r="Q106" s="5" t="str">
        <f>IF(一覧表!L126="","",一覧表!L126)</f>
        <v/>
      </c>
      <c r="R106" s="5" t="str">
        <f>IF(一覧表!M126="","",一覧表!M126)</f>
        <v/>
      </c>
      <c r="S106" s="10" t="str">
        <f>IF(一覧表!N126="","",一覧表!N126)</f>
        <v/>
      </c>
      <c r="T106" s="4" t="str">
        <f>IF(基本データ入力!D106="","",TRIM(基本データ入力!F106)&amp;" "&amp;TRIM(基本データ入力!G106))</f>
        <v/>
      </c>
      <c r="U106" s="4" t="str">
        <f>IF(基本データ入力!E106="","",TRIM(基本データ入力!H106)&amp;" "&amp;TRIM(基本データ入力!I106)&amp;"("&amp;RIGHTB(基本データ入力!L106,2)&amp;")")</f>
        <v/>
      </c>
      <c r="Z106" t="str">
        <f t="shared" si="4"/>
        <v/>
      </c>
    </row>
    <row r="107" spans="1:26" ht="14.25" x14ac:dyDescent="0.15">
      <c r="A107">
        <f>COUNTIF($D$2:D107,"1")</f>
        <v>0</v>
      </c>
      <c r="B107">
        <f>COUNTIF($D$2:D107,"2")</f>
        <v>0</v>
      </c>
      <c r="C107" t="str">
        <f t="shared" si="5"/>
        <v/>
      </c>
      <c r="D107" s="4" t="str">
        <f>IF(基本データ入力!J107="","",基本データ入力!J107)</f>
        <v/>
      </c>
      <c r="E107" s="4" t="str">
        <f>IF(基本データ入力!C107="","",基本データ入力!C107)</f>
        <v/>
      </c>
      <c r="F107" s="4" t="str">
        <f>IF(基本データ入力!D107="","",基本データ入力!$A$2)</f>
        <v/>
      </c>
      <c r="G107" s="4" t="str">
        <f>IF(基本データ入力!D107="","",TRIM(基本データ入力!D107)&amp;"  "&amp;TRIM(基本データ入力!E107))</f>
        <v/>
      </c>
      <c r="H107" s="4" t="str">
        <f>IF(基本データ入力!D107="","",TRIM(基本データ入力!$A$5))</f>
        <v/>
      </c>
      <c r="I107" s="4" t="str">
        <f>IF(基本データ入力!K107="","",基本データ入力!K107)</f>
        <v/>
      </c>
      <c r="J107" s="6" t="str">
        <f>IF(一覧表!E127="","",一覧表!E127)</f>
        <v/>
      </c>
      <c r="K107" s="5" t="str">
        <f>IF(一覧表!F127="","",一覧表!F127)</f>
        <v/>
      </c>
      <c r="L107" s="5" t="str">
        <f>IF(一覧表!G127="","",一覧表!G127)</f>
        <v/>
      </c>
      <c r="M107" s="7" t="str">
        <f>IF(一覧表!H127="","",一覧表!H127)</f>
        <v/>
      </c>
      <c r="N107" s="8" t="str">
        <f>IF(一覧表!I127="","",一覧表!I127)</f>
        <v/>
      </c>
      <c r="O107" s="9" t="str">
        <f>IF(一覧表!J127="","",一覧表!J127)</f>
        <v/>
      </c>
      <c r="P107" s="5" t="str">
        <f>IF(一覧表!K127="","",一覧表!K127)</f>
        <v/>
      </c>
      <c r="Q107" s="5" t="str">
        <f>IF(一覧表!L127="","",一覧表!L127)</f>
        <v/>
      </c>
      <c r="R107" s="5" t="str">
        <f>IF(一覧表!M127="","",一覧表!M127)</f>
        <v/>
      </c>
      <c r="S107" s="10" t="str">
        <f>IF(一覧表!N127="","",一覧表!N127)</f>
        <v/>
      </c>
      <c r="T107" s="4" t="str">
        <f>IF(基本データ入力!D107="","",TRIM(基本データ入力!F107)&amp;" "&amp;TRIM(基本データ入力!G107))</f>
        <v/>
      </c>
      <c r="U107" s="4" t="str">
        <f>IF(基本データ入力!E107="","",TRIM(基本データ入力!H107)&amp;" "&amp;TRIM(基本データ入力!I107)&amp;"("&amp;RIGHTB(基本データ入力!L107,2)&amp;")")</f>
        <v/>
      </c>
      <c r="Z107" t="str">
        <f t="shared" si="4"/>
        <v/>
      </c>
    </row>
    <row r="108" spans="1:26" ht="14.25" x14ac:dyDescent="0.15">
      <c r="A108">
        <f>COUNTIF($D$2:D108,"1")</f>
        <v>0</v>
      </c>
      <c r="B108">
        <f>COUNTIF($D$2:D108,"2")</f>
        <v>0</v>
      </c>
      <c r="C108" t="str">
        <f t="shared" si="5"/>
        <v/>
      </c>
      <c r="D108" s="4" t="str">
        <f>IF(基本データ入力!J108="","",基本データ入力!J108)</f>
        <v/>
      </c>
      <c r="E108" s="4" t="str">
        <f>IF(基本データ入力!C108="","",基本データ入力!C108)</f>
        <v/>
      </c>
      <c r="F108" s="4" t="str">
        <f>IF(基本データ入力!D108="","",基本データ入力!$A$2)</f>
        <v/>
      </c>
      <c r="G108" s="4" t="str">
        <f>IF(基本データ入力!D108="","",TRIM(基本データ入力!D108)&amp;"  "&amp;TRIM(基本データ入力!E108))</f>
        <v/>
      </c>
      <c r="H108" s="4" t="str">
        <f>IF(基本データ入力!D108="","",TRIM(基本データ入力!$A$5))</f>
        <v/>
      </c>
      <c r="I108" s="4" t="str">
        <f>IF(基本データ入力!K108="","",基本データ入力!K108)</f>
        <v/>
      </c>
      <c r="J108" s="6" t="str">
        <f>IF(一覧表!E128="","",一覧表!E128)</f>
        <v/>
      </c>
      <c r="K108" s="5" t="str">
        <f>IF(一覧表!F128="","",一覧表!F128)</f>
        <v/>
      </c>
      <c r="L108" s="5" t="str">
        <f>IF(一覧表!G128="","",一覧表!G128)</f>
        <v/>
      </c>
      <c r="M108" s="7" t="str">
        <f>IF(一覧表!H128="","",一覧表!H128)</f>
        <v/>
      </c>
      <c r="N108" s="8" t="str">
        <f>IF(一覧表!I128="","",一覧表!I128)</f>
        <v/>
      </c>
      <c r="O108" s="9" t="str">
        <f>IF(一覧表!J128="","",一覧表!J128)</f>
        <v/>
      </c>
      <c r="P108" s="5" t="str">
        <f>IF(一覧表!K128="","",一覧表!K128)</f>
        <v/>
      </c>
      <c r="Q108" s="5" t="str">
        <f>IF(一覧表!L128="","",一覧表!L128)</f>
        <v/>
      </c>
      <c r="R108" s="5" t="str">
        <f>IF(一覧表!M128="","",一覧表!M128)</f>
        <v/>
      </c>
      <c r="S108" s="10" t="str">
        <f>IF(一覧表!N128="","",一覧表!N128)</f>
        <v/>
      </c>
      <c r="T108" s="4" t="str">
        <f>IF(基本データ入力!D108="","",TRIM(基本データ入力!F108)&amp;" "&amp;TRIM(基本データ入力!G108))</f>
        <v/>
      </c>
      <c r="U108" s="4" t="str">
        <f>IF(基本データ入力!E108="","",TRIM(基本データ入力!H108)&amp;" "&amp;TRIM(基本データ入力!I108)&amp;"("&amp;RIGHTB(基本データ入力!L108,2)&amp;")")</f>
        <v/>
      </c>
      <c r="Z108" t="str">
        <f t="shared" si="4"/>
        <v/>
      </c>
    </row>
    <row r="109" spans="1:26" ht="14.25" x14ac:dyDescent="0.15">
      <c r="A109">
        <f>COUNTIF($D$2:D109,"1")</f>
        <v>0</v>
      </c>
      <c r="B109">
        <f>COUNTIF($D$2:D109,"2")</f>
        <v>0</v>
      </c>
      <c r="C109" t="str">
        <f t="shared" si="5"/>
        <v/>
      </c>
      <c r="D109" s="4" t="str">
        <f>IF(基本データ入力!J109="","",基本データ入力!J109)</f>
        <v/>
      </c>
      <c r="E109" s="4" t="str">
        <f>IF(基本データ入力!C109="","",基本データ入力!C109)</f>
        <v/>
      </c>
      <c r="F109" s="4" t="str">
        <f>IF(基本データ入力!D109="","",基本データ入力!$A$2)</f>
        <v/>
      </c>
      <c r="G109" s="4" t="str">
        <f>IF(基本データ入力!D109="","",TRIM(基本データ入力!D109)&amp;"  "&amp;TRIM(基本データ入力!E109))</f>
        <v/>
      </c>
      <c r="H109" s="4" t="str">
        <f>IF(基本データ入力!D109="","",TRIM(基本データ入力!$A$5))</f>
        <v/>
      </c>
      <c r="I109" s="4" t="str">
        <f>IF(基本データ入力!K109="","",基本データ入力!K109)</f>
        <v/>
      </c>
      <c r="J109" s="6" t="str">
        <f>IF(一覧表!E129="","",一覧表!E129)</f>
        <v/>
      </c>
      <c r="K109" s="5" t="str">
        <f>IF(一覧表!F129="","",一覧表!F129)</f>
        <v/>
      </c>
      <c r="L109" s="5" t="str">
        <f>IF(一覧表!G129="","",一覧表!G129)</f>
        <v/>
      </c>
      <c r="M109" s="7" t="str">
        <f>IF(一覧表!H129="","",一覧表!H129)</f>
        <v/>
      </c>
      <c r="N109" s="8" t="str">
        <f>IF(一覧表!I129="","",一覧表!I129)</f>
        <v/>
      </c>
      <c r="O109" s="9" t="str">
        <f>IF(一覧表!J129="","",一覧表!J129)</f>
        <v/>
      </c>
      <c r="P109" s="5" t="str">
        <f>IF(一覧表!K129="","",一覧表!K129)</f>
        <v/>
      </c>
      <c r="Q109" s="5" t="str">
        <f>IF(一覧表!L129="","",一覧表!L129)</f>
        <v/>
      </c>
      <c r="R109" s="5" t="str">
        <f>IF(一覧表!M129="","",一覧表!M129)</f>
        <v/>
      </c>
      <c r="S109" s="10" t="str">
        <f>IF(一覧表!N129="","",一覧表!N129)</f>
        <v/>
      </c>
      <c r="T109" s="4" t="str">
        <f>IF(基本データ入力!D109="","",TRIM(基本データ入力!F109)&amp;" "&amp;TRIM(基本データ入力!G109))</f>
        <v/>
      </c>
      <c r="U109" s="4" t="str">
        <f>IF(基本データ入力!E109="","",TRIM(基本データ入力!H109)&amp;" "&amp;TRIM(基本データ入力!I109)&amp;"("&amp;RIGHTB(基本データ入力!L109,2)&amp;")")</f>
        <v/>
      </c>
      <c r="Z109" t="str">
        <f t="shared" si="4"/>
        <v/>
      </c>
    </row>
    <row r="110" spans="1:26" ht="14.25" x14ac:dyDescent="0.15">
      <c r="A110">
        <f>COUNTIF($D$2:D110,"1")</f>
        <v>0</v>
      </c>
      <c r="B110">
        <f>COUNTIF($D$2:D110,"2")</f>
        <v>0</v>
      </c>
      <c r="C110" t="str">
        <f t="shared" si="5"/>
        <v/>
      </c>
      <c r="D110" s="4" t="str">
        <f>IF(基本データ入力!J110="","",基本データ入力!J110)</f>
        <v/>
      </c>
      <c r="E110" s="4" t="str">
        <f>IF(基本データ入力!C110="","",基本データ入力!C110)</f>
        <v/>
      </c>
      <c r="F110" s="4" t="str">
        <f>IF(基本データ入力!D110="","",基本データ入力!$A$2)</f>
        <v/>
      </c>
      <c r="G110" s="4" t="str">
        <f>IF(基本データ入力!D110="","",TRIM(基本データ入力!D110)&amp;"  "&amp;TRIM(基本データ入力!E110))</f>
        <v/>
      </c>
      <c r="H110" s="4" t="str">
        <f>IF(基本データ入力!D110="","",TRIM(基本データ入力!$A$5))</f>
        <v/>
      </c>
      <c r="I110" s="4" t="str">
        <f>IF(基本データ入力!K110="","",基本データ入力!K110)</f>
        <v/>
      </c>
      <c r="J110" s="6" t="str">
        <f>IF(一覧表!E130="","",一覧表!E130)</f>
        <v/>
      </c>
      <c r="K110" s="5" t="str">
        <f>IF(一覧表!F130="","",一覧表!F130)</f>
        <v/>
      </c>
      <c r="L110" s="5" t="str">
        <f>IF(一覧表!G130="","",一覧表!G130)</f>
        <v/>
      </c>
      <c r="M110" s="7" t="str">
        <f>IF(一覧表!H130="","",一覧表!H130)</f>
        <v/>
      </c>
      <c r="N110" s="8" t="str">
        <f>IF(一覧表!I130="","",一覧表!I130)</f>
        <v/>
      </c>
      <c r="O110" s="9" t="str">
        <f>IF(一覧表!J130="","",一覧表!J130)</f>
        <v/>
      </c>
      <c r="P110" s="5" t="str">
        <f>IF(一覧表!K130="","",一覧表!K130)</f>
        <v/>
      </c>
      <c r="Q110" s="5" t="str">
        <f>IF(一覧表!L130="","",一覧表!L130)</f>
        <v/>
      </c>
      <c r="R110" s="5" t="str">
        <f>IF(一覧表!M130="","",一覧表!M130)</f>
        <v/>
      </c>
      <c r="S110" s="10" t="str">
        <f>IF(一覧表!N130="","",一覧表!N130)</f>
        <v/>
      </c>
      <c r="T110" s="4" t="str">
        <f>IF(基本データ入力!D110="","",TRIM(基本データ入力!F110)&amp;" "&amp;TRIM(基本データ入力!G110))</f>
        <v/>
      </c>
      <c r="U110" s="4" t="str">
        <f>IF(基本データ入力!E110="","",TRIM(基本データ入力!H110)&amp;" "&amp;TRIM(基本データ入力!I110)&amp;"("&amp;RIGHTB(基本データ入力!L110,2)&amp;")")</f>
        <v/>
      </c>
      <c r="Z110" t="str">
        <f t="shared" si="4"/>
        <v/>
      </c>
    </row>
    <row r="111" spans="1:26" ht="14.25" x14ac:dyDescent="0.15">
      <c r="A111">
        <f>COUNTIF($D$2:D111,"1")</f>
        <v>0</v>
      </c>
      <c r="B111">
        <f>COUNTIF($D$2:D111,"2")</f>
        <v>0</v>
      </c>
      <c r="C111" t="str">
        <f t="shared" si="5"/>
        <v/>
      </c>
      <c r="D111" s="4" t="str">
        <f>IF(基本データ入力!J111="","",基本データ入力!J111)</f>
        <v/>
      </c>
      <c r="E111" s="4" t="str">
        <f>IF(基本データ入力!C111="","",基本データ入力!C111)</f>
        <v/>
      </c>
      <c r="F111" s="4" t="str">
        <f>IF(基本データ入力!D111="","",基本データ入力!$A$2)</f>
        <v/>
      </c>
      <c r="G111" s="4" t="str">
        <f>IF(基本データ入力!D111="","",TRIM(基本データ入力!D111)&amp;"  "&amp;TRIM(基本データ入力!E111))</f>
        <v/>
      </c>
      <c r="H111" s="4" t="str">
        <f>IF(基本データ入力!D111="","",TRIM(基本データ入力!$A$5))</f>
        <v/>
      </c>
      <c r="I111" s="4" t="str">
        <f>IF(基本データ入力!K111="","",基本データ入力!K111)</f>
        <v/>
      </c>
      <c r="J111" s="6" t="str">
        <f>IF(一覧表!E131="","",一覧表!E131)</f>
        <v/>
      </c>
      <c r="K111" s="5" t="str">
        <f>IF(一覧表!F131="","",一覧表!F131)</f>
        <v/>
      </c>
      <c r="L111" s="5" t="str">
        <f>IF(一覧表!G131="","",一覧表!G131)</f>
        <v/>
      </c>
      <c r="M111" s="7" t="str">
        <f>IF(一覧表!H131="","",一覧表!H131)</f>
        <v/>
      </c>
      <c r="N111" s="8" t="str">
        <f>IF(一覧表!I131="","",一覧表!I131)</f>
        <v/>
      </c>
      <c r="O111" s="9" t="str">
        <f>IF(一覧表!J131="","",一覧表!J131)</f>
        <v/>
      </c>
      <c r="P111" s="5" t="str">
        <f>IF(一覧表!K131="","",一覧表!K131)</f>
        <v/>
      </c>
      <c r="Q111" s="5" t="str">
        <f>IF(一覧表!L131="","",一覧表!L131)</f>
        <v/>
      </c>
      <c r="R111" s="5" t="str">
        <f>IF(一覧表!M131="","",一覧表!M131)</f>
        <v/>
      </c>
      <c r="S111" s="10" t="str">
        <f>IF(一覧表!N131="","",一覧表!N131)</f>
        <v/>
      </c>
      <c r="T111" s="4" t="str">
        <f>IF(基本データ入力!D111="","",TRIM(基本データ入力!F111)&amp;" "&amp;TRIM(基本データ入力!G111))</f>
        <v/>
      </c>
      <c r="U111" s="4" t="str">
        <f>IF(基本データ入力!E111="","",TRIM(基本データ入力!H111)&amp;" "&amp;TRIM(基本データ入力!I111)&amp;"("&amp;RIGHTB(基本データ入力!L111,2)&amp;")")</f>
        <v/>
      </c>
      <c r="Z111" t="str">
        <f t="shared" si="4"/>
        <v/>
      </c>
    </row>
    <row r="112" spans="1:26" ht="14.25" x14ac:dyDescent="0.15">
      <c r="A112">
        <f>COUNTIF($D$2:D112,"1")</f>
        <v>0</v>
      </c>
      <c r="B112">
        <f>COUNTIF($D$2:D112,"2")</f>
        <v>0</v>
      </c>
      <c r="C112" t="str">
        <f t="shared" si="5"/>
        <v/>
      </c>
      <c r="D112" s="4" t="str">
        <f>IF(基本データ入力!J112="","",基本データ入力!J112)</f>
        <v/>
      </c>
      <c r="E112" s="4" t="str">
        <f>IF(基本データ入力!C112="","",基本データ入力!C112)</f>
        <v/>
      </c>
      <c r="F112" s="4" t="str">
        <f>IF(基本データ入力!D112="","",基本データ入力!$A$2)</f>
        <v/>
      </c>
      <c r="G112" s="4" t="str">
        <f>IF(基本データ入力!D112="","",TRIM(基本データ入力!D112)&amp;"  "&amp;TRIM(基本データ入力!E112))</f>
        <v/>
      </c>
      <c r="H112" s="4" t="str">
        <f>IF(基本データ入力!D112="","",TRIM(基本データ入力!$A$5))</f>
        <v/>
      </c>
      <c r="I112" s="4" t="str">
        <f>IF(基本データ入力!K112="","",基本データ入力!K112)</f>
        <v/>
      </c>
      <c r="J112" s="6" t="str">
        <f>IF(一覧表!E132="","",一覧表!E132)</f>
        <v/>
      </c>
      <c r="K112" s="5" t="str">
        <f>IF(一覧表!F132="","",一覧表!F132)</f>
        <v/>
      </c>
      <c r="L112" s="5" t="str">
        <f>IF(一覧表!G132="","",一覧表!G132)</f>
        <v/>
      </c>
      <c r="M112" s="7" t="str">
        <f>IF(一覧表!H132="","",一覧表!H132)</f>
        <v/>
      </c>
      <c r="N112" s="8" t="str">
        <f>IF(一覧表!I132="","",一覧表!I132)</f>
        <v/>
      </c>
      <c r="O112" s="9" t="str">
        <f>IF(一覧表!J132="","",一覧表!J132)</f>
        <v/>
      </c>
      <c r="P112" s="5" t="str">
        <f>IF(一覧表!K132="","",一覧表!K132)</f>
        <v/>
      </c>
      <c r="Q112" s="5" t="str">
        <f>IF(一覧表!L132="","",一覧表!L132)</f>
        <v/>
      </c>
      <c r="R112" s="5" t="str">
        <f>IF(一覧表!M132="","",一覧表!M132)</f>
        <v/>
      </c>
      <c r="S112" s="10" t="str">
        <f>IF(一覧表!N132="","",一覧表!N132)</f>
        <v/>
      </c>
      <c r="T112" s="4" t="str">
        <f>IF(基本データ入力!D112="","",TRIM(基本データ入力!F112)&amp;" "&amp;TRIM(基本データ入力!G112))</f>
        <v/>
      </c>
      <c r="U112" s="4" t="str">
        <f>IF(基本データ入力!E112="","",TRIM(基本データ入力!H112)&amp;" "&amp;TRIM(基本データ入力!I112)&amp;"("&amp;RIGHTB(基本データ入力!L112,2)&amp;")")</f>
        <v/>
      </c>
      <c r="Z112" t="str">
        <f t="shared" si="4"/>
        <v/>
      </c>
    </row>
    <row r="113" spans="1:26" ht="14.25" x14ac:dyDescent="0.15">
      <c r="A113">
        <f>COUNTIF($D$2:D113,"1")</f>
        <v>0</v>
      </c>
      <c r="B113">
        <f>COUNTIF($D$2:D113,"2")</f>
        <v>0</v>
      </c>
      <c r="C113" t="str">
        <f t="shared" si="5"/>
        <v/>
      </c>
      <c r="D113" s="4" t="str">
        <f>IF(基本データ入力!J113="","",基本データ入力!J113)</f>
        <v/>
      </c>
      <c r="E113" s="4" t="str">
        <f>IF(基本データ入力!C113="","",基本データ入力!C113)</f>
        <v/>
      </c>
      <c r="F113" s="4" t="str">
        <f>IF(基本データ入力!D113="","",基本データ入力!$A$2)</f>
        <v/>
      </c>
      <c r="G113" s="4" t="str">
        <f>IF(基本データ入力!D113="","",TRIM(基本データ入力!D113)&amp;"  "&amp;TRIM(基本データ入力!E113))</f>
        <v/>
      </c>
      <c r="H113" s="4" t="str">
        <f>IF(基本データ入力!D113="","",TRIM(基本データ入力!$A$5))</f>
        <v/>
      </c>
      <c r="I113" s="4" t="str">
        <f>IF(基本データ入力!K113="","",基本データ入力!K113)</f>
        <v/>
      </c>
      <c r="J113" s="6" t="str">
        <f>IF(一覧表!E133="","",一覧表!E133)</f>
        <v/>
      </c>
      <c r="K113" s="5" t="str">
        <f>IF(一覧表!F133="","",一覧表!F133)</f>
        <v/>
      </c>
      <c r="L113" s="5" t="str">
        <f>IF(一覧表!G133="","",一覧表!G133)</f>
        <v/>
      </c>
      <c r="M113" s="7" t="str">
        <f>IF(一覧表!H133="","",一覧表!H133)</f>
        <v/>
      </c>
      <c r="N113" s="8" t="str">
        <f>IF(一覧表!I133="","",一覧表!I133)</f>
        <v/>
      </c>
      <c r="O113" s="9" t="str">
        <f>IF(一覧表!J133="","",一覧表!J133)</f>
        <v/>
      </c>
      <c r="P113" s="5" t="str">
        <f>IF(一覧表!K133="","",一覧表!K133)</f>
        <v/>
      </c>
      <c r="Q113" s="5" t="str">
        <f>IF(一覧表!L133="","",一覧表!L133)</f>
        <v/>
      </c>
      <c r="R113" s="5" t="str">
        <f>IF(一覧表!M133="","",一覧表!M133)</f>
        <v/>
      </c>
      <c r="S113" s="10" t="str">
        <f>IF(一覧表!N133="","",一覧表!N133)</f>
        <v/>
      </c>
      <c r="T113" s="4" t="str">
        <f>IF(基本データ入力!D113="","",TRIM(基本データ入力!F113)&amp;" "&amp;TRIM(基本データ入力!G113))</f>
        <v/>
      </c>
      <c r="U113" s="4" t="str">
        <f>IF(基本データ入力!E113="","",TRIM(基本データ入力!H113)&amp;" "&amp;TRIM(基本データ入力!I113)&amp;"("&amp;RIGHTB(基本データ入力!L113,2)&amp;")")</f>
        <v/>
      </c>
      <c r="Z113" t="str">
        <f t="shared" si="4"/>
        <v/>
      </c>
    </row>
    <row r="114" spans="1:26" ht="14.25" x14ac:dyDescent="0.15">
      <c r="A114">
        <f>COUNTIF($D$2:D114,"1")</f>
        <v>0</v>
      </c>
      <c r="B114">
        <f>COUNTIF($D$2:D114,"2")</f>
        <v>0</v>
      </c>
      <c r="C114" t="str">
        <f t="shared" si="5"/>
        <v/>
      </c>
      <c r="D114" s="4" t="str">
        <f>IF(基本データ入力!J114="","",基本データ入力!J114)</f>
        <v/>
      </c>
      <c r="E114" s="4" t="str">
        <f>IF(基本データ入力!C114="","",基本データ入力!C114)</f>
        <v/>
      </c>
      <c r="F114" s="4" t="str">
        <f>IF(基本データ入力!D114="","",基本データ入力!$A$2)</f>
        <v/>
      </c>
      <c r="G114" s="4" t="str">
        <f>IF(基本データ入力!D114="","",TRIM(基本データ入力!D114)&amp;"  "&amp;TRIM(基本データ入力!E114))</f>
        <v/>
      </c>
      <c r="H114" s="4" t="str">
        <f>IF(基本データ入力!D114="","",TRIM(基本データ入力!$A$5))</f>
        <v/>
      </c>
      <c r="I114" s="4" t="str">
        <f>IF(基本データ入力!K114="","",基本データ入力!K114)</f>
        <v/>
      </c>
      <c r="J114" s="6" t="str">
        <f>IF(一覧表!E134="","",一覧表!E134)</f>
        <v/>
      </c>
      <c r="K114" s="5" t="str">
        <f>IF(一覧表!F134="","",一覧表!F134)</f>
        <v/>
      </c>
      <c r="L114" s="5" t="str">
        <f>IF(一覧表!G134="","",一覧表!G134)</f>
        <v/>
      </c>
      <c r="M114" s="7" t="str">
        <f>IF(一覧表!H134="","",一覧表!H134)</f>
        <v/>
      </c>
      <c r="N114" s="8" t="str">
        <f>IF(一覧表!I134="","",一覧表!I134)</f>
        <v/>
      </c>
      <c r="O114" s="9" t="str">
        <f>IF(一覧表!J134="","",一覧表!J134)</f>
        <v/>
      </c>
      <c r="P114" s="5" t="str">
        <f>IF(一覧表!K134="","",一覧表!K134)</f>
        <v/>
      </c>
      <c r="Q114" s="5" t="str">
        <f>IF(一覧表!L134="","",一覧表!L134)</f>
        <v/>
      </c>
      <c r="R114" s="5" t="str">
        <f>IF(一覧表!M134="","",一覧表!M134)</f>
        <v/>
      </c>
      <c r="S114" s="10" t="str">
        <f>IF(一覧表!N134="","",一覧表!N134)</f>
        <v/>
      </c>
      <c r="T114" s="4" t="str">
        <f>IF(基本データ入力!D114="","",TRIM(基本データ入力!F114)&amp;" "&amp;TRIM(基本データ入力!G114))</f>
        <v/>
      </c>
      <c r="U114" s="4" t="str">
        <f>IF(基本データ入力!E114="","",TRIM(基本データ入力!H114)&amp;" "&amp;TRIM(基本データ入力!I114)&amp;"("&amp;RIGHTB(基本データ入力!L114,2)&amp;")")</f>
        <v/>
      </c>
      <c r="Z114" t="str">
        <f t="shared" si="4"/>
        <v/>
      </c>
    </row>
    <row r="115" spans="1:26" ht="14.25" x14ac:dyDescent="0.15">
      <c r="A115">
        <f>COUNTIF($D$2:D115,"1")</f>
        <v>0</v>
      </c>
      <c r="B115">
        <f>COUNTIF($D$2:D115,"2")</f>
        <v>0</v>
      </c>
      <c r="C115" t="str">
        <f t="shared" si="5"/>
        <v/>
      </c>
      <c r="D115" s="4" t="str">
        <f>IF(基本データ入力!J115="","",基本データ入力!J115)</f>
        <v/>
      </c>
      <c r="E115" s="4" t="str">
        <f>IF(基本データ入力!C115="","",基本データ入力!C115)</f>
        <v/>
      </c>
      <c r="F115" s="4" t="str">
        <f>IF(基本データ入力!D115="","",基本データ入力!$A$2)</f>
        <v/>
      </c>
      <c r="G115" s="4" t="str">
        <f>IF(基本データ入力!D115="","",TRIM(基本データ入力!D115)&amp;"  "&amp;TRIM(基本データ入力!E115))</f>
        <v/>
      </c>
      <c r="H115" s="4" t="str">
        <f>IF(基本データ入力!D115="","",TRIM(基本データ入力!$A$5))</f>
        <v/>
      </c>
      <c r="I115" s="4" t="str">
        <f>IF(基本データ入力!K115="","",基本データ入力!K115)</f>
        <v/>
      </c>
      <c r="J115" s="6" t="str">
        <f>IF(一覧表!E135="","",一覧表!E135)</f>
        <v/>
      </c>
      <c r="K115" s="5" t="str">
        <f>IF(一覧表!F135="","",一覧表!F135)</f>
        <v/>
      </c>
      <c r="L115" s="5" t="str">
        <f>IF(一覧表!G135="","",一覧表!G135)</f>
        <v/>
      </c>
      <c r="M115" s="7" t="str">
        <f>IF(一覧表!H135="","",一覧表!H135)</f>
        <v/>
      </c>
      <c r="N115" s="8" t="str">
        <f>IF(一覧表!I135="","",一覧表!I135)</f>
        <v/>
      </c>
      <c r="O115" s="9" t="str">
        <f>IF(一覧表!J135="","",一覧表!J135)</f>
        <v/>
      </c>
      <c r="P115" s="5" t="str">
        <f>IF(一覧表!K135="","",一覧表!K135)</f>
        <v/>
      </c>
      <c r="Q115" s="5" t="str">
        <f>IF(一覧表!L135="","",一覧表!L135)</f>
        <v/>
      </c>
      <c r="R115" s="5" t="str">
        <f>IF(一覧表!M135="","",一覧表!M135)</f>
        <v/>
      </c>
      <c r="S115" s="10" t="str">
        <f>IF(一覧表!N135="","",一覧表!N135)</f>
        <v/>
      </c>
      <c r="T115" s="4" t="str">
        <f>IF(基本データ入力!D115="","",TRIM(基本データ入力!F115)&amp;" "&amp;TRIM(基本データ入力!G115))</f>
        <v/>
      </c>
      <c r="U115" s="4" t="str">
        <f>IF(基本データ入力!E115="","",TRIM(基本データ入力!H115)&amp;" "&amp;TRIM(基本データ入力!I115)&amp;"("&amp;RIGHTB(基本データ入力!L115,2)&amp;")")</f>
        <v/>
      </c>
      <c r="Z115" t="str">
        <f t="shared" si="4"/>
        <v/>
      </c>
    </row>
    <row r="116" spans="1:26" ht="14.25" x14ac:dyDescent="0.15">
      <c r="A116">
        <f>COUNTIF($D$2:D116,"1")</f>
        <v>0</v>
      </c>
      <c r="B116">
        <f>COUNTIF($D$2:D116,"2")</f>
        <v>0</v>
      </c>
      <c r="C116" t="str">
        <f t="shared" si="5"/>
        <v/>
      </c>
      <c r="D116" s="4" t="str">
        <f>IF(基本データ入力!J116="","",基本データ入力!J116)</f>
        <v/>
      </c>
      <c r="E116" s="4" t="str">
        <f>IF(基本データ入力!C116="","",基本データ入力!C116)</f>
        <v/>
      </c>
      <c r="F116" s="4" t="str">
        <f>IF(基本データ入力!D116="","",基本データ入力!$A$2)</f>
        <v/>
      </c>
      <c r="G116" s="4" t="str">
        <f>IF(基本データ入力!D116="","",TRIM(基本データ入力!D116)&amp;"  "&amp;TRIM(基本データ入力!E116))</f>
        <v/>
      </c>
      <c r="H116" s="4" t="str">
        <f>IF(基本データ入力!D116="","",TRIM(基本データ入力!$A$5))</f>
        <v/>
      </c>
      <c r="I116" s="4" t="str">
        <f>IF(基本データ入力!K116="","",基本データ入力!K116)</f>
        <v/>
      </c>
      <c r="J116" s="6" t="str">
        <f>IF(一覧表!E136="","",一覧表!E136)</f>
        <v/>
      </c>
      <c r="K116" s="5" t="str">
        <f>IF(一覧表!F136="","",一覧表!F136)</f>
        <v/>
      </c>
      <c r="L116" s="5" t="str">
        <f>IF(一覧表!G136="","",一覧表!G136)</f>
        <v/>
      </c>
      <c r="M116" s="7" t="str">
        <f>IF(一覧表!H136="","",一覧表!H136)</f>
        <v/>
      </c>
      <c r="N116" s="8" t="str">
        <f>IF(一覧表!I136="","",一覧表!I136)</f>
        <v/>
      </c>
      <c r="O116" s="9" t="str">
        <f>IF(一覧表!J136="","",一覧表!J136)</f>
        <v/>
      </c>
      <c r="P116" s="5" t="str">
        <f>IF(一覧表!K136="","",一覧表!K136)</f>
        <v/>
      </c>
      <c r="Q116" s="5" t="str">
        <f>IF(一覧表!L136="","",一覧表!L136)</f>
        <v/>
      </c>
      <c r="R116" s="5" t="str">
        <f>IF(一覧表!M136="","",一覧表!M136)</f>
        <v/>
      </c>
      <c r="S116" s="10" t="str">
        <f>IF(一覧表!N136="","",一覧表!N136)</f>
        <v/>
      </c>
      <c r="T116" s="4" t="str">
        <f>IF(基本データ入力!D116="","",TRIM(基本データ入力!F116)&amp;" "&amp;TRIM(基本データ入力!G116))</f>
        <v/>
      </c>
      <c r="U116" s="4" t="str">
        <f>IF(基本データ入力!E116="","",TRIM(基本データ入力!H116)&amp;" "&amp;TRIM(基本データ入力!I116)&amp;"("&amp;RIGHTB(基本データ入力!L116,2)&amp;")")</f>
        <v/>
      </c>
      <c r="Z116" t="str">
        <f t="shared" si="4"/>
        <v/>
      </c>
    </row>
    <row r="117" spans="1:26" ht="14.25" x14ac:dyDescent="0.15">
      <c r="A117">
        <f>COUNTIF($D$2:D117,"1")</f>
        <v>0</v>
      </c>
      <c r="B117">
        <f>COUNTIF($D$2:D117,"2")</f>
        <v>0</v>
      </c>
      <c r="C117" t="str">
        <f t="shared" si="5"/>
        <v/>
      </c>
      <c r="D117" s="4" t="str">
        <f>IF(基本データ入力!J117="","",基本データ入力!J117)</f>
        <v/>
      </c>
      <c r="E117" s="4" t="str">
        <f>IF(基本データ入力!C117="","",基本データ入力!C117)</f>
        <v/>
      </c>
      <c r="F117" s="4" t="str">
        <f>IF(基本データ入力!D117="","",基本データ入力!$A$2)</f>
        <v/>
      </c>
      <c r="G117" s="4" t="str">
        <f>IF(基本データ入力!D117="","",TRIM(基本データ入力!D117)&amp;"  "&amp;TRIM(基本データ入力!E117))</f>
        <v/>
      </c>
      <c r="H117" s="4" t="str">
        <f>IF(基本データ入力!D117="","",TRIM(基本データ入力!$A$5))</f>
        <v/>
      </c>
      <c r="I117" s="4" t="str">
        <f>IF(基本データ入力!K117="","",基本データ入力!K117)</f>
        <v/>
      </c>
      <c r="J117" s="6" t="str">
        <f>IF(一覧表!E137="","",一覧表!E137)</f>
        <v/>
      </c>
      <c r="K117" s="5" t="str">
        <f>IF(一覧表!F137="","",一覧表!F137)</f>
        <v/>
      </c>
      <c r="L117" s="5" t="str">
        <f>IF(一覧表!G137="","",一覧表!G137)</f>
        <v/>
      </c>
      <c r="M117" s="7" t="str">
        <f>IF(一覧表!H137="","",一覧表!H137)</f>
        <v/>
      </c>
      <c r="N117" s="8" t="str">
        <f>IF(一覧表!I137="","",一覧表!I137)</f>
        <v/>
      </c>
      <c r="O117" s="9" t="str">
        <f>IF(一覧表!J137="","",一覧表!J137)</f>
        <v/>
      </c>
      <c r="P117" s="5" t="str">
        <f>IF(一覧表!K137="","",一覧表!K137)</f>
        <v/>
      </c>
      <c r="Q117" s="5" t="str">
        <f>IF(一覧表!L137="","",一覧表!L137)</f>
        <v/>
      </c>
      <c r="R117" s="5" t="str">
        <f>IF(一覧表!M137="","",一覧表!M137)</f>
        <v/>
      </c>
      <c r="S117" s="10" t="str">
        <f>IF(一覧表!N137="","",一覧表!N137)</f>
        <v/>
      </c>
      <c r="T117" s="4" t="str">
        <f>IF(基本データ入力!D117="","",TRIM(基本データ入力!F117)&amp;" "&amp;TRIM(基本データ入力!G117))</f>
        <v/>
      </c>
      <c r="U117" s="4" t="str">
        <f>IF(基本データ入力!E117="","",TRIM(基本データ入力!H117)&amp;" "&amp;TRIM(基本データ入力!I117)&amp;"("&amp;RIGHTB(基本データ入力!L117,2)&amp;")")</f>
        <v/>
      </c>
      <c r="Z117" t="str">
        <f t="shared" si="4"/>
        <v/>
      </c>
    </row>
    <row r="118" spans="1:26" ht="14.25" x14ac:dyDescent="0.15">
      <c r="A118">
        <f>COUNTIF($D$2:D118,"1")</f>
        <v>0</v>
      </c>
      <c r="B118">
        <f>COUNTIF($D$2:D118,"2")</f>
        <v>0</v>
      </c>
      <c r="C118" t="str">
        <f t="shared" si="5"/>
        <v/>
      </c>
      <c r="D118" s="4" t="str">
        <f>IF(基本データ入力!J118="","",基本データ入力!J118)</f>
        <v/>
      </c>
      <c r="E118" s="4" t="str">
        <f>IF(基本データ入力!C118="","",基本データ入力!C118)</f>
        <v/>
      </c>
      <c r="F118" s="4" t="str">
        <f>IF(基本データ入力!D118="","",基本データ入力!$A$2)</f>
        <v/>
      </c>
      <c r="G118" s="4" t="str">
        <f>IF(基本データ入力!D118="","",TRIM(基本データ入力!D118)&amp;"  "&amp;TRIM(基本データ入力!E118))</f>
        <v/>
      </c>
      <c r="H118" s="4" t="str">
        <f>IF(基本データ入力!D118="","",TRIM(基本データ入力!$A$5))</f>
        <v/>
      </c>
      <c r="I118" s="4" t="str">
        <f>IF(基本データ入力!K118="","",基本データ入力!K118)</f>
        <v/>
      </c>
      <c r="J118" s="6" t="str">
        <f>IF(一覧表!E138="","",一覧表!E138)</f>
        <v/>
      </c>
      <c r="K118" s="5" t="str">
        <f>IF(一覧表!F138="","",一覧表!F138)</f>
        <v/>
      </c>
      <c r="L118" s="5" t="str">
        <f>IF(一覧表!G138="","",一覧表!G138)</f>
        <v/>
      </c>
      <c r="M118" s="7" t="str">
        <f>IF(一覧表!H138="","",一覧表!H138)</f>
        <v/>
      </c>
      <c r="N118" s="8" t="str">
        <f>IF(一覧表!I138="","",一覧表!I138)</f>
        <v/>
      </c>
      <c r="O118" s="9" t="str">
        <f>IF(一覧表!J138="","",一覧表!J138)</f>
        <v/>
      </c>
      <c r="P118" s="5" t="str">
        <f>IF(一覧表!K138="","",一覧表!K138)</f>
        <v/>
      </c>
      <c r="Q118" s="5" t="str">
        <f>IF(一覧表!L138="","",一覧表!L138)</f>
        <v/>
      </c>
      <c r="R118" s="5" t="str">
        <f>IF(一覧表!M138="","",一覧表!M138)</f>
        <v/>
      </c>
      <c r="S118" s="10" t="str">
        <f>IF(一覧表!N138="","",一覧表!N138)</f>
        <v/>
      </c>
      <c r="T118" s="4" t="str">
        <f>IF(基本データ入力!D118="","",TRIM(基本データ入力!F118)&amp;" "&amp;TRIM(基本データ入力!G118))</f>
        <v/>
      </c>
      <c r="U118" s="4" t="str">
        <f>IF(基本データ入力!E118="","",TRIM(基本データ入力!H118)&amp;" "&amp;TRIM(基本データ入力!I118)&amp;"("&amp;RIGHTB(基本データ入力!L118,2)&amp;")")</f>
        <v/>
      </c>
      <c r="Z118" t="str">
        <f t="shared" si="4"/>
        <v/>
      </c>
    </row>
    <row r="119" spans="1:26" ht="14.25" x14ac:dyDescent="0.15">
      <c r="A119">
        <f>COUNTIF($D$2:D119,"1")</f>
        <v>0</v>
      </c>
      <c r="B119">
        <f>COUNTIF($D$2:D119,"2")</f>
        <v>0</v>
      </c>
      <c r="C119" t="str">
        <f t="shared" si="5"/>
        <v/>
      </c>
      <c r="D119" s="4" t="str">
        <f>IF(基本データ入力!J119="","",基本データ入力!J119)</f>
        <v/>
      </c>
      <c r="E119" s="4" t="str">
        <f>IF(基本データ入力!C119="","",基本データ入力!C119)</f>
        <v/>
      </c>
      <c r="F119" s="4" t="str">
        <f>IF(基本データ入力!D119="","",基本データ入力!$A$2)</f>
        <v/>
      </c>
      <c r="G119" s="4" t="str">
        <f>IF(基本データ入力!D119="","",TRIM(基本データ入力!D119)&amp;"  "&amp;TRIM(基本データ入力!E119))</f>
        <v/>
      </c>
      <c r="H119" s="4" t="str">
        <f>IF(基本データ入力!D119="","",TRIM(基本データ入力!$A$5))</f>
        <v/>
      </c>
      <c r="I119" s="4" t="str">
        <f>IF(基本データ入力!K119="","",基本データ入力!K119)</f>
        <v/>
      </c>
      <c r="J119" s="6" t="str">
        <f>IF(一覧表!E139="","",一覧表!E139)</f>
        <v/>
      </c>
      <c r="K119" s="5" t="str">
        <f>IF(一覧表!F139="","",一覧表!F139)</f>
        <v/>
      </c>
      <c r="L119" s="5" t="str">
        <f>IF(一覧表!G139="","",一覧表!G139)</f>
        <v/>
      </c>
      <c r="M119" s="7" t="str">
        <f>IF(一覧表!H139="","",一覧表!H139)</f>
        <v/>
      </c>
      <c r="N119" s="8" t="str">
        <f>IF(一覧表!I139="","",一覧表!I139)</f>
        <v/>
      </c>
      <c r="O119" s="9" t="str">
        <f>IF(一覧表!J139="","",一覧表!J139)</f>
        <v/>
      </c>
      <c r="P119" s="5" t="str">
        <f>IF(一覧表!K139="","",一覧表!K139)</f>
        <v/>
      </c>
      <c r="Q119" s="5" t="str">
        <f>IF(一覧表!L139="","",一覧表!L139)</f>
        <v/>
      </c>
      <c r="R119" s="5" t="str">
        <f>IF(一覧表!M139="","",一覧表!M139)</f>
        <v/>
      </c>
      <c r="S119" s="10" t="str">
        <f>IF(一覧表!N139="","",一覧表!N139)</f>
        <v/>
      </c>
      <c r="T119" s="4" t="str">
        <f>IF(基本データ入力!D119="","",TRIM(基本データ入力!F119)&amp;" "&amp;TRIM(基本データ入力!G119))</f>
        <v/>
      </c>
      <c r="U119" s="4" t="str">
        <f>IF(基本データ入力!E119="","",TRIM(基本データ入力!H119)&amp;" "&amp;TRIM(基本データ入力!I119)&amp;"("&amp;RIGHTB(基本データ入力!L119,2)&amp;")")</f>
        <v/>
      </c>
      <c r="Z119" t="str">
        <f t="shared" si="4"/>
        <v/>
      </c>
    </row>
    <row r="120" spans="1:26" ht="14.25" x14ac:dyDescent="0.15">
      <c r="A120">
        <f>COUNTIF($D$2:D120,"1")</f>
        <v>0</v>
      </c>
      <c r="B120">
        <f>COUNTIF($D$2:D120,"2")</f>
        <v>0</v>
      </c>
      <c r="C120" t="str">
        <f t="shared" si="5"/>
        <v/>
      </c>
      <c r="D120" s="4" t="str">
        <f>IF(基本データ入力!J120="","",基本データ入力!J120)</f>
        <v/>
      </c>
      <c r="E120" s="4" t="str">
        <f>IF(基本データ入力!C120="","",基本データ入力!C120)</f>
        <v/>
      </c>
      <c r="F120" s="4" t="str">
        <f>IF(基本データ入力!D120="","",基本データ入力!$A$2)</f>
        <v/>
      </c>
      <c r="G120" s="4" t="str">
        <f>IF(基本データ入力!D120="","",TRIM(基本データ入力!D120)&amp;"  "&amp;TRIM(基本データ入力!E120))</f>
        <v/>
      </c>
      <c r="H120" s="4" t="str">
        <f>IF(基本データ入力!D120="","",TRIM(基本データ入力!$A$5))</f>
        <v/>
      </c>
      <c r="I120" s="4" t="str">
        <f>IF(基本データ入力!K120="","",基本データ入力!K120)</f>
        <v/>
      </c>
      <c r="J120" s="6" t="str">
        <f>IF(一覧表!E140="","",一覧表!E140)</f>
        <v/>
      </c>
      <c r="K120" s="5" t="str">
        <f>IF(一覧表!F140="","",一覧表!F140)</f>
        <v/>
      </c>
      <c r="L120" s="5" t="str">
        <f>IF(一覧表!G140="","",一覧表!G140)</f>
        <v/>
      </c>
      <c r="M120" s="7" t="str">
        <f>IF(一覧表!H140="","",一覧表!H140)</f>
        <v/>
      </c>
      <c r="N120" s="8" t="str">
        <f>IF(一覧表!I140="","",一覧表!I140)</f>
        <v/>
      </c>
      <c r="O120" s="9" t="str">
        <f>IF(一覧表!J140="","",一覧表!J140)</f>
        <v/>
      </c>
      <c r="P120" s="5" t="str">
        <f>IF(一覧表!K140="","",一覧表!K140)</f>
        <v/>
      </c>
      <c r="Q120" s="5" t="str">
        <f>IF(一覧表!L140="","",一覧表!L140)</f>
        <v/>
      </c>
      <c r="R120" s="5" t="str">
        <f>IF(一覧表!M140="","",一覧表!M140)</f>
        <v/>
      </c>
      <c r="S120" s="10" t="str">
        <f>IF(一覧表!N140="","",一覧表!N140)</f>
        <v/>
      </c>
      <c r="T120" s="4" t="str">
        <f>IF(基本データ入力!D120="","",TRIM(基本データ入力!F120)&amp;" "&amp;TRIM(基本データ入力!G120))</f>
        <v/>
      </c>
      <c r="U120" s="4" t="str">
        <f>IF(基本データ入力!E120="","",TRIM(基本データ入力!H120)&amp;" "&amp;TRIM(基本データ入力!I120)&amp;"("&amp;RIGHTB(基本データ入力!L120,2)&amp;")")</f>
        <v/>
      </c>
      <c r="Z120" t="str">
        <f t="shared" si="4"/>
        <v/>
      </c>
    </row>
    <row r="121" spans="1:26" ht="14.25" x14ac:dyDescent="0.15">
      <c r="A121">
        <f>COUNTIF($D$2:D121,"1")</f>
        <v>0</v>
      </c>
      <c r="B121">
        <f>COUNTIF($D$2:D121,"2")</f>
        <v>0</v>
      </c>
      <c r="C121" t="str">
        <f t="shared" si="5"/>
        <v/>
      </c>
      <c r="D121" s="4" t="str">
        <f>IF(基本データ入力!J121="","",基本データ入力!J121)</f>
        <v/>
      </c>
      <c r="E121" s="4" t="str">
        <f>IF(基本データ入力!C121="","",基本データ入力!C121)</f>
        <v/>
      </c>
      <c r="F121" s="4" t="str">
        <f>IF(基本データ入力!D121="","",基本データ入力!$A$2)</f>
        <v/>
      </c>
      <c r="G121" s="4" t="str">
        <f>IF(基本データ入力!D121="","",TRIM(基本データ入力!D121)&amp;"  "&amp;TRIM(基本データ入力!E121))</f>
        <v/>
      </c>
      <c r="H121" s="4" t="str">
        <f>IF(基本データ入力!D121="","",TRIM(基本データ入力!$A$5))</f>
        <v/>
      </c>
      <c r="I121" s="4" t="str">
        <f>IF(基本データ入力!K121="","",基本データ入力!K121)</f>
        <v/>
      </c>
      <c r="J121" s="6" t="str">
        <f>IF(一覧表!E141="","",一覧表!E141)</f>
        <v/>
      </c>
      <c r="K121" s="5" t="str">
        <f>IF(一覧表!F141="","",一覧表!F141)</f>
        <v/>
      </c>
      <c r="L121" s="5" t="str">
        <f>IF(一覧表!G141="","",一覧表!G141)</f>
        <v/>
      </c>
      <c r="M121" s="7" t="str">
        <f>IF(一覧表!H141="","",一覧表!H141)</f>
        <v/>
      </c>
      <c r="N121" s="8" t="str">
        <f>IF(一覧表!I141="","",一覧表!I141)</f>
        <v/>
      </c>
      <c r="O121" s="9" t="str">
        <f>IF(一覧表!J141="","",一覧表!J141)</f>
        <v/>
      </c>
      <c r="P121" s="5" t="str">
        <f>IF(一覧表!K141="","",一覧表!K141)</f>
        <v/>
      </c>
      <c r="Q121" s="5" t="str">
        <f>IF(一覧表!L141="","",一覧表!L141)</f>
        <v/>
      </c>
      <c r="R121" s="5" t="str">
        <f>IF(一覧表!M141="","",一覧表!M141)</f>
        <v/>
      </c>
      <c r="S121" s="10" t="str">
        <f>IF(一覧表!N141="","",一覧表!N141)</f>
        <v/>
      </c>
      <c r="T121" s="4" t="str">
        <f>IF(基本データ入力!D121="","",TRIM(基本データ入力!F121)&amp;" "&amp;TRIM(基本データ入力!G121))</f>
        <v/>
      </c>
      <c r="U121" s="4" t="str">
        <f>IF(基本データ入力!E121="","",TRIM(基本データ入力!H121)&amp;" "&amp;TRIM(基本データ入力!I121)&amp;"("&amp;RIGHTB(基本データ入力!L121,2)&amp;")")</f>
        <v/>
      </c>
      <c r="Z121" t="str">
        <f t="shared" si="4"/>
        <v/>
      </c>
    </row>
    <row r="122" spans="1:26" ht="14.25" x14ac:dyDescent="0.15">
      <c r="A122">
        <f>COUNTIF($D$2:D122,"1")</f>
        <v>0</v>
      </c>
      <c r="B122">
        <f>COUNTIF($D$2:D122,"2")</f>
        <v>0</v>
      </c>
      <c r="C122" t="str">
        <f t="shared" si="5"/>
        <v/>
      </c>
      <c r="D122" s="4" t="str">
        <f>IF(基本データ入力!J122="","",基本データ入力!J122)</f>
        <v/>
      </c>
      <c r="E122" s="4" t="str">
        <f>IF(基本データ入力!C122="","",基本データ入力!C122)</f>
        <v/>
      </c>
      <c r="F122" s="4" t="str">
        <f>IF(基本データ入力!D122="","",基本データ入力!$A$2)</f>
        <v/>
      </c>
      <c r="G122" s="4" t="str">
        <f>IF(基本データ入力!D122="","",TRIM(基本データ入力!D122)&amp;"  "&amp;TRIM(基本データ入力!E122))</f>
        <v/>
      </c>
      <c r="H122" s="4" t="str">
        <f>IF(基本データ入力!D122="","",TRIM(基本データ入力!$A$5))</f>
        <v/>
      </c>
      <c r="I122" s="4" t="str">
        <f>IF(基本データ入力!K122="","",基本データ入力!K122)</f>
        <v/>
      </c>
      <c r="J122" s="6" t="str">
        <f>IF(一覧表!E142="","",一覧表!E142)</f>
        <v/>
      </c>
      <c r="K122" s="5" t="str">
        <f>IF(一覧表!F142="","",一覧表!F142)</f>
        <v/>
      </c>
      <c r="L122" s="5" t="str">
        <f>IF(一覧表!G142="","",一覧表!G142)</f>
        <v/>
      </c>
      <c r="M122" s="7" t="str">
        <f>IF(一覧表!H142="","",一覧表!H142)</f>
        <v/>
      </c>
      <c r="N122" s="8" t="str">
        <f>IF(一覧表!I142="","",一覧表!I142)</f>
        <v/>
      </c>
      <c r="O122" s="9" t="str">
        <f>IF(一覧表!J142="","",一覧表!J142)</f>
        <v/>
      </c>
      <c r="P122" s="5" t="str">
        <f>IF(一覧表!K142="","",一覧表!K142)</f>
        <v/>
      </c>
      <c r="Q122" s="5" t="str">
        <f>IF(一覧表!L142="","",一覧表!L142)</f>
        <v/>
      </c>
      <c r="R122" s="5" t="str">
        <f>IF(一覧表!M142="","",一覧表!M142)</f>
        <v/>
      </c>
      <c r="S122" s="10" t="str">
        <f>IF(一覧表!N142="","",一覧表!N142)</f>
        <v/>
      </c>
      <c r="T122" s="4" t="str">
        <f>IF(基本データ入力!D122="","",TRIM(基本データ入力!F122)&amp;" "&amp;TRIM(基本データ入力!G122))</f>
        <v/>
      </c>
      <c r="U122" s="4" t="str">
        <f>IF(基本データ入力!E122="","",TRIM(基本データ入力!H122)&amp;" "&amp;TRIM(基本データ入力!I122)&amp;"("&amp;RIGHTB(基本データ入力!L122,2)&amp;")")</f>
        <v/>
      </c>
      <c r="Z122" t="str">
        <f t="shared" si="4"/>
        <v/>
      </c>
    </row>
    <row r="123" spans="1:26" ht="14.25" x14ac:dyDescent="0.15">
      <c r="A123">
        <f>COUNTIF($D$2:D123,"1")</f>
        <v>0</v>
      </c>
      <c r="B123">
        <f>COUNTIF($D$2:D123,"2")</f>
        <v>0</v>
      </c>
      <c r="C123" t="str">
        <f t="shared" si="5"/>
        <v/>
      </c>
      <c r="D123" s="4" t="str">
        <f>IF(基本データ入力!J123="","",基本データ入力!J123)</f>
        <v/>
      </c>
      <c r="E123" s="4" t="str">
        <f>IF(基本データ入力!C123="","",基本データ入力!C123)</f>
        <v/>
      </c>
      <c r="F123" s="4" t="str">
        <f>IF(基本データ入力!D123="","",基本データ入力!$A$2)</f>
        <v/>
      </c>
      <c r="G123" s="4" t="str">
        <f>IF(基本データ入力!D123="","",TRIM(基本データ入力!D123)&amp;"  "&amp;TRIM(基本データ入力!E123))</f>
        <v/>
      </c>
      <c r="H123" s="4" t="str">
        <f>IF(基本データ入力!D123="","",TRIM(基本データ入力!$A$5))</f>
        <v/>
      </c>
      <c r="I123" s="4" t="str">
        <f>IF(基本データ入力!K123="","",基本データ入力!K123)</f>
        <v/>
      </c>
      <c r="J123" s="6" t="str">
        <f>IF(一覧表!E143="","",一覧表!E143)</f>
        <v/>
      </c>
      <c r="K123" s="5" t="str">
        <f>IF(一覧表!F143="","",一覧表!F143)</f>
        <v/>
      </c>
      <c r="L123" s="5" t="str">
        <f>IF(一覧表!G143="","",一覧表!G143)</f>
        <v/>
      </c>
      <c r="M123" s="7" t="str">
        <f>IF(一覧表!H143="","",一覧表!H143)</f>
        <v/>
      </c>
      <c r="N123" s="8" t="str">
        <f>IF(一覧表!I143="","",一覧表!I143)</f>
        <v/>
      </c>
      <c r="O123" s="9" t="str">
        <f>IF(一覧表!J143="","",一覧表!J143)</f>
        <v/>
      </c>
      <c r="P123" s="5" t="str">
        <f>IF(一覧表!K143="","",一覧表!K143)</f>
        <v/>
      </c>
      <c r="Q123" s="5" t="str">
        <f>IF(一覧表!L143="","",一覧表!L143)</f>
        <v/>
      </c>
      <c r="R123" s="5" t="str">
        <f>IF(一覧表!M143="","",一覧表!M143)</f>
        <v/>
      </c>
      <c r="S123" s="10" t="str">
        <f>IF(一覧表!N143="","",一覧表!N143)</f>
        <v/>
      </c>
      <c r="T123" s="4" t="str">
        <f>IF(基本データ入力!D123="","",TRIM(基本データ入力!F123)&amp;" "&amp;TRIM(基本データ入力!G123))</f>
        <v/>
      </c>
      <c r="U123" s="4" t="str">
        <f>IF(基本データ入力!E123="","",TRIM(基本データ入力!H123)&amp;" "&amp;TRIM(基本データ入力!I123)&amp;"("&amp;RIGHTB(基本データ入力!L123,2)&amp;")")</f>
        <v/>
      </c>
      <c r="Z123" t="str">
        <f t="shared" si="4"/>
        <v/>
      </c>
    </row>
    <row r="124" spans="1:26" ht="14.25" x14ac:dyDescent="0.15">
      <c r="A124">
        <f>COUNTIF($D$2:D124,"1")</f>
        <v>0</v>
      </c>
      <c r="B124">
        <f>COUNTIF($D$2:D124,"2")</f>
        <v>0</v>
      </c>
      <c r="C124" t="str">
        <f t="shared" si="5"/>
        <v/>
      </c>
      <c r="D124" s="4" t="str">
        <f>IF(基本データ入力!J124="","",基本データ入力!J124)</f>
        <v/>
      </c>
      <c r="E124" s="4" t="str">
        <f>IF(基本データ入力!C124="","",基本データ入力!C124)</f>
        <v/>
      </c>
      <c r="F124" s="4" t="str">
        <f>IF(基本データ入力!D124="","",基本データ入力!$A$2)</f>
        <v/>
      </c>
      <c r="G124" s="4" t="str">
        <f>IF(基本データ入力!D124="","",TRIM(基本データ入力!D124)&amp;"  "&amp;TRIM(基本データ入力!E124))</f>
        <v/>
      </c>
      <c r="H124" s="4" t="str">
        <f>IF(基本データ入力!D124="","",TRIM(基本データ入力!$A$5))</f>
        <v/>
      </c>
      <c r="I124" s="4" t="str">
        <f>IF(基本データ入力!K124="","",基本データ入力!K124)</f>
        <v/>
      </c>
      <c r="J124" s="6" t="str">
        <f>IF(一覧表!E144="","",一覧表!E144)</f>
        <v/>
      </c>
      <c r="K124" s="5" t="str">
        <f>IF(一覧表!F144="","",一覧表!F144)</f>
        <v/>
      </c>
      <c r="L124" s="5" t="str">
        <f>IF(一覧表!G144="","",一覧表!G144)</f>
        <v/>
      </c>
      <c r="M124" s="7" t="str">
        <f>IF(一覧表!H144="","",一覧表!H144)</f>
        <v/>
      </c>
      <c r="N124" s="8" t="str">
        <f>IF(一覧表!I144="","",一覧表!I144)</f>
        <v/>
      </c>
      <c r="O124" s="9" t="str">
        <f>IF(一覧表!J144="","",一覧表!J144)</f>
        <v/>
      </c>
      <c r="P124" s="5" t="str">
        <f>IF(一覧表!K144="","",一覧表!K144)</f>
        <v/>
      </c>
      <c r="Q124" s="5" t="str">
        <f>IF(一覧表!L144="","",一覧表!L144)</f>
        <v/>
      </c>
      <c r="R124" s="5" t="str">
        <f>IF(一覧表!M144="","",一覧表!M144)</f>
        <v/>
      </c>
      <c r="S124" s="10" t="str">
        <f>IF(一覧表!N144="","",一覧表!N144)</f>
        <v/>
      </c>
      <c r="T124" s="4" t="str">
        <f>IF(基本データ入力!D124="","",TRIM(基本データ入力!F124)&amp;" "&amp;TRIM(基本データ入力!G124))</f>
        <v/>
      </c>
      <c r="U124" s="4" t="str">
        <f>IF(基本データ入力!E124="","",TRIM(基本データ入力!H124)&amp;" "&amp;TRIM(基本データ入力!I124)&amp;"("&amp;RIGHTB(基本データ入力!L124,2)&amp;")")</f>
        <v/>
      </c>
      <c r="Z124" t="str">
        <f t="shared" si="4"/>
        <v/>
      </c>
    </row>
    <row r="125" spans="1:26" ht="14.25" x14ac:dyDescent="0.15">
      <c r="A125">
        <f>COUNTIF($D$2:D125,"1")</f>
        <v>0</v>
      </c>
      <c r="B125">
        <f>COUNTIF($D$2:D125,"2")</f>
        <v>0</v>
      </c>
      <c r="C125" t="str">
        <f t="shared" si="5"/>
        <v/>
      </c>
      <c r="D125" s="4" t="str">
        <f>IF(基本データ入力!J125="","",基本データ入力!J125)</f>
        <v/>
      </c>
      <c r="E125" s="4" t="str">
        <f>IF(基本データ入力!C125="","",基本データ入力!C125)</f>
        <v/>
      </c>
      <c r="F125" s="4" t="str">
        <f>IF(基本データ入力!D125="","",基本データ入力!$A$2)</f>
        <v/>
      </c>
      <c r="G125" s="4" t="str">
        <f>IF(基本データ入力!D125="","",TRIM(基本データ入力!D125)&amp;"  "&amp;TRIM(基本データ入力!E125))</f>
        <v/>
      </c>
      <c r="H125" s="4" t="str">
        <f>IF(基本データ入力!D125="","",TRIM(基本データ入力!$A$5))</f>
        <v/>
      </c>
      <c r="I125" s="4" t="str">
        <f>IF(基本データ入力!K125="","",基本データ入力!K125)</f>
        <v/>
      </c>
      <c r="J125" s="6" t="str">
        <f>IF(一覧表!E145="","",一覧表!E145)</f>
        <v/>
      </c>
      <c r="K125" s="5" t="str">
        <f>IF(一覧表!F145="","",一覧表!F145)</f>
        <v/>
      </c>
      <c r="L125" s="5" t="str">
        <f>IF(一覧表!G145="","",一覧表!G145)</f>
        <v/>
      </c>
      <c r="M125" s="7" t="str">
        <f>IF(一覧表!H145="","",一覧表!H145)</f>
        <v/>
      </c>
      <c r="N125" s="8" t="str">
        <f>IF(一覧表!I145="","",一覧表!I145)</f>
        <v/>
      </c>
      <c r="O125" s="9" t="str">
        <f>IF(一覧表!J145="","",一覧表!J145)</f>
        <v/>
      </c>
      <c r="P125" s="5" t="str">
        <f>IF(一覧表!K145="","",一覧表!K145)</f>
        <v/>
      </c>
      <c r="Q125" s="5" t="str">
        <f>IF(一覧表!L145="","",一覧表!L145)</f>
        <v/>
      </c>
      <c r="R125" s="5" t="str">
        <f>IF(一覧表!M145="","",一覧表!M145)</f>
        <v/>
      </c>
      <c r="S125" s="10" t="str">
        <f>IF(一覧表!N145="","",一覧表!N145)</f>
        <v/>
      </c>
      <c r="T125" s="4" t="str">
        <f>IF(基本データ入力!D125="","",TRIM(基本データ入力!F125)&amp;" "&amp;TRIM(基本データ入力!G125))</f>
        <v/>
      </c>
      <c r="U125" s="4" t="str">
        <f>IF(基本データ入力!E125="","",TRIM(基本データ入力!H125)&amp;" "&amp;TRIM(基本データ入力!I125)&amp;"("&amp;RIGHTB(基本データ入力!L125,2)&amp;")")</f>
        <v/>
      </c>
      <c r="Z125" t="str">
        <f t="shared" si="4"/>
        <v/>
      </c>
    </row>
    <row r="126" spans="1:26" ht="14.25" x14ac:dyDescent="0.15">
      <c r="A126">
        <f>COUNTIF($D$2:D126,"1")</f>
        <v>0</v>
      </c>
      <c r="B126">
        <f>COUNTIF($D$2:D126,"2")</f>
        <v>0</v>
      </c>
      <c r="C126" t="str">
        <f t="shared" si="5"/>
        <v/>
      </c>
      <c r="D126" s="4" t="str">
        <f>IF(基本データ入力!J126="","",基本データ入力!J126)</f>
        <v/>
      </c>
      <c r="E126" s="4" t="str">
        <f>IF(基本データ入力!C126="","",基本データ入力!C126)</f>
        <v/>
      </c>
      <c r="F126" s="4" t="str">
        <f>IF(基本データ入力!D126="","",基本データ入力!$A$2)</f>
        <v/>
      </c>
      <c r="G126" s="4" t="str">
        <f>IF(基本データ入力!D126="","",TRIM(基本データ入力!D126)&amp;"  "&amp;TRIM(基本データ入力!E126))</f>
        <v/>
      </c>
      <c r="H126" s="4" t="str">
        <f>IF(基本データ入力!D126="","",TRIM(基本データ入力!$A$5))</f>
        <v/>
      </c>
      <c r="I126" s="4" t="str">
        <f>IF(基本データ入力!K126="","",基本データ入力!K126)</f>
        <v/>
      </c>
      <c r="J126" s="6" t="str">
        <f>IF(一覧表!E146="","",一覧表!E146)</f>
        <v/>
      </c>
      <c r="K126" s="5" t="str">
        <f>IF(一覧表!F146="","",一覧表!F146)</f>
        <v/>
      </c>
      <c r="L126" s="5" t="str">
        <f>IF(一覧表!G146="","",一覧表!G146)</f>
        <v/>
      </c>
      <c r="M126" s="7" t="str">
        <f>IF(一覧表!H146="","",一覧表!H146)</f>
        <v/>
      </c>
      <c r="N126" s="8" t="str">
        <f>IF(一覧表!I146="","",一覧表!I146)</f>
        <v/>
      </c>
      <c r="O126" s="9" t="str">
        <f>IF(一覧表!J146="","",一覧表!J146)</f>
        <v/>
      </c>
      <c r="P126" s="5" t="str">
        <f>IF(一覧表!K146="","",一覧表!K146)</f>
        <v/>
      </c>
      <c r="Q126" s="5" t="str">
        <f>IF(一覧表!L146="","",一覧表!L146)</f>
        <v/>
      </c>
      <c r="R126" s="5" t="str">
        <f>IF(一覧表!M146="","",一覧表!M146)</f>
        <v/>
      </c>
      <c r="S126" s="10" t="str">
        <f>IF(一覧表!N146="","",一覧表!N146)</f>
        <v/>
      </c>
      <c r="T126" s="4" t="str">
        <f>IF(基本データ入力!D126="","",TRIM(基本データ入力!F126)&amp;" "&amp;TRIM(基本データ入力!G126))</f>
        <v/>
      </c>
      <c r="U126" s="4" t="str">
        <f>IF(基本データ入力!E126="","",TRIM(基本データ入力!H126)&amp;" "&amp;TRIM(基本データ入力!I126)&amp;"("&amp;RIGHTB(基本データ入力!L126,2)&amp;")")</f>
        <v/>
      </c>
      <c r="Z126" t="str">
        <f t="shared" si="4"/>
        <v/>
      </c>
    </row>
    <row r="127" spans="1:26" ht="14.25" x14ac:dyDescent="0.15">
      <c r="A127">
        <f>COUNTIF($D$2:D127,"1")</f>
        <v>0</v>
      </c>
      <c r="B127">
        <f>COUNTIF($D$2:D127,"2")</f>
        <v>0</v>
      </c>
      <c r="C127" t="str">
        <f t="shared" si="5"/>
        <v/>
      </c>
      <c r="D127" s="4" t="str">
        <f>IF(基本データ入力!J127="","",基本データ入力!J127)</f>
        <v/>
      </c>
      <c r="E127" s="4" t="str">
        <f>IF(基本データ入力!C127="","",基本データ入力!C127)</f>
        <v/>
      </c>
      <c r="F127" s="4" t="str">
        <f>IF(基本データ入力!D127="","",基本データ入力!$A$2)</f>
        <v/>
      </c>
      <c r="G127" s="4" t="str">
        <f>IF(基本データ入力!D127="","",TRIM(基本データ入力!D127)&amp;"  "&amp;TRIM(基本データ入力!E127))</f>
        <v/>
      </c>
      <c r="H127" s="4" t="str">
        <f>IF(基本データ入力!D127="","",TRIM(基本データ入力!$A$5))</f>
        <v/>
      </c>
      <c r="I127" s="4" t="str">
        <f>IF(基本データ入力!K127="","",基本データ入力!K127)</f>
        <v/>
      </c>
      <c r="J127" s="6" t="str">
        <f>IF(一覧表!E147="","",一覧表!E147)</f>
        <v/>
      </c>
      <c r="K127" s="5" t="str">
        <f>IF(一覧表!F147="","",一覧表!F147)</f>
        <v/>
      </c>
      <c r="L127" s="5" t="str">
        <f>IF(一覧表!G147="","",一覧表!G147)</f>
        <v/>
      </c>
      <c r="M127" s="7" t="str">
        <f>IF(一覧表!H147="","",一覧表!H147)</f>
        <v/>
      </c>
      <c r="N127" s="8" t="str">
        <f>IF(一覧表!I147="","",一覧表!I147)</f>
        <v/>
      </c>
      <c r="O127" s="9" t="str">
        <f>IF(一覧表!J147="","",一覧表!J147)</f>
        <v/>
      </c>
      <c r="P127" s="5" t="str">
        <f>IF(一覧表!K147="","",一覧表!K147)</f>
        <v/>
      </c>
      <c r="Q127" s="5" t="str">
        <f>IF(一覧表!L147="","",一覧表!L147)</f>
        <v/>
      </c>
      <c r="R127" s="5" t="str">
        <f>IF(一覧表!M147="","",一覧表!M147)</f>
        <v/>
      </c>
      <c r="S127" s="10" t="str">
        <f>IF(一覧表!N147="","",一覧表!N147)</f>
        <v/>
      </c>
      <c r="T127" s="4" t="str">
        <f>IF(基本データ入力!D127="","",TRIM(基本データ入力!F127)&amp;" "&amp;TRIM(基本データ入力!G127))</f>
        <v/>
      </c>
      <c r="U127" s="4" t="str">
        <f>IF(基本データ入力!E127="","",TRIM(基本データ入力!H127)&amp;" "&amp;TRIM(基本データ入力!I127)&amp;"("&amp;RIGHTB(基本データ入力!L127,2)&amp;")")</f>
        <v/>
      </c>
      <c r="Z127" t="str">
        <f t="shared" si="4"/>
        <v/>
      </c>
    </row>
    <row r="128" spans="1:26" ht="14.25" x14ac:dyDescent="0.15">
      <c r="A128">
        <f>COUNTIF($D$2:D128,"1")</f>
        <v>0</v>
      </c>
      <c r="B128">
        <f>COUNTIF($D$2:D128,"2")</f>
        <v>0</v>
      </c>
      <c r="C128" t="str">
        <f t="shared" si="5"/>
        <v/>
      </c>
      <c r="D128" s="4" t="str">
        <f>IF(基本データ入力!J128="","",基本データ入力!J128)</f>
        <v/>
      </c>
      <c r="E128" s="4" t="str">
        <f>IF(基本データ入力!C128="","",基本データ入力!C128)</f>
        <v/>
      </c>
      <c r="F128" s="4" t="str">
        <f>IF(基本データ入力!D128="","",基本データ入力!$A$2)</f>
        <v/>
      </c>
      <c r="G128" s="4" t="str">
        <f>IF(基本データ入力!D128="","",TRIM(基本データ入力!D128)&amp;"  "&amp;TRIM(基本データ入力!E128))</f>
        <v/>
      </c>
      <c r="H128" s="4" t="str">
        <f>IF(基本データ入力!D128="","",TRIM(基本データ入力!$A$5))</f>
        <v/>
      </c>
      <c r="I128" s="4" t="str">
        <f>IF(基本データ入力!K128="","",基本データ入力!K128)</f>
        <v/>
      </c>
      <c r="J128" s="6" t="str">
        <f>IF(一覧表!E148="","",一覧表!E148)</f>
        <v/>
      </c>
      <c r="K128" s="5" t="str">
        <f>IF(一覧表!F148="","",一覧表!F148)</f>
        <v/>
      </c>
      <c r="L128" s="5" t="str">
        <f>IF(一覧表!G148="","",一覧表!G148)</f>
        <v/>
      </c>
      <c r="M128" s="7" t="str">
        <f>IF(一覧表!H148="","",一覧表!H148)</f>
        <v/>
      </c>
      <c r="N128" s="8" t="str">
        <f>IF(一覧表!I148="","",一覧表!I148)</f>
        <v/>
      </c>
      <c r="O128" s="9" t="str">
        <f>IF(一覧表!J148="","",一覧表!J148)</f>
        <v/>
      </c>
      <c r="P128" s="5" t="str">
        <f>IF(一覧表!K148="","",一覧表!K148)</f>
        <v/>
      </c>
      <c r="Q128" s="5" t="str">
        <f>IF(一覧表!L148="","",一覧表!L148)</f>
        <v/>
      </c>
      <c r="R128" s="5" t="str">
        <f>IF(一覧表!M148="","",一覧表!M148)</f>
        <v/>
      </c>
      <c r="S128" s="10" t="str">
        <f>IF(一覧表!N148="","",一覧表!N148)</f>
        <v/>
      </c>
      <c r="T128" s="4" t="str">
        <f>IF(基本データ入力!D128="","",TRIM(基本データ入力!F128)&amp;" "&amp;TRIM(基本データ入力!G128))</f>
        <v/>
      </c>
      <c r="U128" s="4" t="str">
        <f>IF(基本データ入力!E128="","",TRIM(基本データ入力!H128)&amp;" "&amp;TRIM(基本データ入力!I128)&amp;"("&amp;RIGHTB(基本データ入力!L128,2)&amp;")")</f>
        <v/>
      </c>
      <c r="Z128" t="str">
        <f t="shared" si="4"/>
        <v/>
      </c>
    </row>
    <row r="129" spans="1:26" ht="14.25" x14ac:dyDescent="0.15">
      <c r="A129">
        <f>COUNTIF($D$2:D129,"1")</f>
        <v>0</v>
      </c>
      <c r="B129">
        <f>COUNTIF($D$2:D129,"2")</f>
        <v>0</v>
      </c>
      <c r="C129" t="str">
        <f t="shared" si="5"/>
        <v/>
      </c>
      <c r="D129" s="4" t="str">
        <f>IF(基本データ入力!J129="","",基本データ入力!J129)</f>
        <v/>
      </c>
      <c r="E129" s="4" t="str">
        <f>IF(基本データ入力!C129="","",基本データ入力!C129)</f>
        <v/>
      </c>
      <c r="F129" s="4" t="str">
        <f>IF(基本データ入力!D129="","",基本データ入力!$A$2)</f>
        <v/>
      </c>
      <c r="G129" s="4" t="str">
        <f>IF(基本データ入力!D129="","",TRIM(基本データ入力!D129)&amp;"  "&amp;TRIM(基本データ入力!E129))</f>
        <v/>
      </c>
      <c r="H129" s="4" t="str">
        <f>IF(基本データ入力!D129="","",TRIM(基本データ入力!$A$5))</f>
        <v/>
      </c>
      <c r="I129" s="4" t="str">
        <f>IF(基本データ入力!K129="","",基本データ入力!K129)</f>
        <v/>
      </c>
      <c r="J129" s="6" t="str">
        <f>IF(一覧表!E149="","",一覧表!E149)</f>
        <v/>
      </c>
      <c r="K129" s="5" t="str">
        <f>IF(一覧表!F149="","",一覧表!F149)</f>
        <v/>
      </c>
      <c r="L129" s="5" t="str">
        <f>IF(一覧表!G149="","",一覧表!G149)</f>
        <v/>
      </c>
      <c r="M129" s="7" t="str">
        <f>IF(一覧表!H149="","",一覧表!H149)</f>
        <v/>
      </c>
      <c r="N129" s="8" t="str">
        <f>IF(一覧表!I149="","",一覧表!I149)</f>
        <v/>
      </c>
      <c r="O129" s="9" t="str">
        <f>IF(一覧表!J149="","",一覧表!J149)</f>
        <v/>
      </c>
      <c r="P129" s="5" t="str">
        <f>IF(一覧表!K149="","",一覧表!K149)</f>
        <v/>
      </c>
      <c r="Q129" s="5" t="str">
        <f>IF(一覧表!L149="","",一覧表!L149)</f>
        <v/>
      </c>
      <c r="R129" s="5" t="str">
        <f>IF(一覧表!M149="","",一覧表!M149)</f>
        <v/>
      </c>
      <c r="S129" s="10" t="str">
        <f>IF(一覧表!N149="","",一覧表!N149)</f>
        <v/>
      </c>
      <c r="T129" s="4" t="str">
        <f>IF(基本データ入力!D129="","",TRIM(基本データ入力!F129)&amp;" "&amp;TRIM(基本データ入力!G129))</f>
        <v/>
      </c>
      <c r="U129" s="4" t="str">
        <f>IF(基本データ入力!E129="","",TRIM(基本データ入力!H129)&amp;" "&amp;TRIM(基本データ入力!I129)&amp;"("&amp;RIGHTB(基本データ入力!L129,2)&amp;")")</f>
        <v/>
      </c>
      <c r="Z129" t="str">
        <f t="shared" si="4"/>
        <v/>
      </c>
    </row>
    <row r="130" spans="1:26" ht="14.25" x14ac:dyDescent="0.15">
      <c r="A130">
        <f>COUNTIF($D$2:D130,"1")</f>
        <v>0</v>
      </c>
      <c r="B130">
        <f>COUNTIF($D$2:D130,"2")</f>
        <v>0</v>
      </c>
      <c r="C130" t="str">
        <f t="shared" si="5"/>
        <v/>
      </c>
      <c r="D130" s="4" t="str">
        <f>IF(基本データ入力!J130="","",基本データ入力!J130)</f>
        <v/>
      </c>
      <c r="E130" s="4" t="str">
        <f>IF(基本データ入力!C130="","",基本データ入力!C130)</f>
        <v/>
      </c>
      <c r="F130" s="4" t="str">
        <f>IF(基本データ入力!D130="","",基本データ入力!$A$2)</f>
        <v/>
      </c>
      <c r="G130" s="4" t="str">
        <f>IF(基本データ入力!D130="","",TRIM(基本データ入力!D130)&amp;"  "&amp;TRIM(基本データ入力!E130))</f>
        <v/>
      </c>
      <c r="H130" s="4" t="str">
        <f>IF(基本データ入力!D130="","",TRIM(基本データ入力!$A$5))</f>
        <v/>
      </c>
      <c r="I130" s="4" t="str">
        <f>IF(基本データ入力!K130="","",基本データ入力!K130)</f>
        <v/>
      </c>
      <c r="J130" s="6" t="str">
        <f>IF(一覧表!E150="","",一覧表!E150)</f>
        <v/>
      </c>
      <c r="K130" s="5" t="str">
        <f>IF(一覧表!F150="","",一覧表!F150)</f>
        <v/>
      </c>
      <c r="L130" s="5" t="str">
        <f>IF(一覧表!G150="","",一覧表!G150)</f>
        <v/>
      </c>
      <c r="M130" s="7" t="str">
        <f>IF(一覧表!H150="","",一覧表!H150)</f>
        <v/>
      </c>
      <c r="N130" s="8" t="str">
        <f>IF(一覧表!I150="","",一覧表!I150)</f>
        <v/>
      </c>
      <c r="O130" s="9" t="str">
        <f>IF(一覧表!J150="","",一覧表!J150)</f>
        <v/>
      </c>
      <c r="P130" s="5" t="str">
        <f>IF(一覧表!K150="","",一覧表!K150)</f>
        <v/>
      </c>
      <c r="Q130" s="5" t="str">
        <f>IF(一覧表!L150="","",一覧表!L150)</f>
        <v/>
      </c>
      <c r="R130" s="5" t="str">
        <f>IF(一覧表!M150="","",一覧表!M150)</f>
        <v/>
      </c>
      <c r="S130" s="10" t="str">
        <f>IF(一覧表!N150="","",一覧表!N150)</f>
        <v/>
      </c>
      <c r="T130" s="4" t="str">
        <f>IF(基本データ入力!D130="","",TRIM(基本データ入力!F130)&amp;" "&amp;TRIM(基本データ入力!G130))</f>
        <v/>
      </c>
      <c r="U130" s="4" t="str">
        <f>IF(基本データ入力!E130="","",TRIM(基本データ入力!H130)&amp;" "&amp;TRIM(基本データ入力!I130)&amp;"("&amp;RIGHTB(基本データ入力!L130,2)&amp;")")</f>
        <v/>
      </c>
      <c r="Z130" t="str">
        <f t="shared" ref="Z130:Z150" si="6">IF(N130="","",N130+D130*10000)</f>
        <v/>
      </c>
    </row>
    <row r="131" spans="1:26" ht="14.25" x14ac:dyDescent="0.15">
      <c r="A131">
        <f>COUNTIF($D$2:D131,"1")</f>
        <v>0</v>
      </c>
      <c r="B131">
        <f>COUNTIF($D$2:D131,"2")</f>
        <v>0</v>
      </c>
      <c r="C131" t="str">
        <f t="shared" ref="C131:C150" si="7">IF(D131="","",IF(D131=1,A131,B131))</f>
        <v/>
      </c>
      <c r="D131" s="4" t="str">
        <f>IF(基本データ入力!J131="","",基本データ入力!J131)</f>
        <v/>
      </c>
      <c r="E131" s="4" t="str">
        <f>IF(基本データ入力!C131="","",基本データ入力!C131)</f>
        <v/>
      </c>
      <c r="F131" s="4" t="str">
        <f>IF(基本データ入力!D131="","",基本データ入力!$A$2)</f>
        <v/>
      </c>
      <c r="G131" s="4" t="str">
        <f>IF(基本データ入力!D131="","",TRIM(基本データ入力!D131)&amp;"  "&amp;TRIM(基本データ入力!E131))</f>
        <v/>
      </c>
      <c r="H131" s="4" t="str">
        <f>IF(基本データ入力!D131="","",TRIM(基本データ入力!$A$5))</f>
        <v/>
      </c>
      <c r="I131" s="4" t="str">
        <f>IF(基本データ入力!K131="","",基本データ入力!K131)</f>
        <v/>
      </c>
      <c r="J131" s="6" t="str">
        <f>IF(一覧表!E151="","",一覧表!E151)</f>
        <v/>
      </c>
      <c r="K131" s="5" t="str">
        <f>IF(一覧表!F151="","",一覧表!F151)</f>
        <v/>
      </c>
      <c r="L131" s="5" t="str">
        <f>IF(一覧表!G151="","",一覧表!G151)</f>
        <v/>
      </c>
      <c r="M131" s="7" t="str">
        <f>IF(一覧表!H151="","",一覧表!H151)</f>
        <v/>
      </c>
      <c r="N131" s="8" t="str">
        <f>IF(一覧表!I151="","",一覧表!I151)</f>
        <v/>
      </c>
      <c r="O131" s="9" t="str">
        <f>IF(一覧表!J151="","",一覧表!J151)</f>
        <v/>
      </c>
      <c r="P131" s="5" t="str">
        <f>IF(一覧表!K151="","",一覧表!K151)</f>
        <v/>
      </c>
      <c r="Q131" s="5" t="str">
        <f>IF(一覧表!L151="","",一覧表!L151)</f>
        <v/>
      </c>
      <c r="R131" s="5" t="str">
        <f>IF(一覧表!M151="","",一覧表!M151)</f>
        <v/>
      </c>
      <c r="S131" s="10" t="str">
        <f>IF(一覧表!N151="","",一覧表!N151)</f>
        <v/>
      </c>
      <c r="T131" s="4" t="str">
        <f>IF(基本データ入力!D131="","",TRIM(基本データ入力!F131)&amp;" "&amp;TRIM(基本データ入力!G131))</f>
        <v/>
      </c>
      <c r="U131" s="4" t="str">
        <f>IF(基本データ入力!E131="","",TRIM(基本データ入力!H131)&amp;" "&amp;TRIM(基本データ入力!I131)&amp;"("&amp;RIGHTB(基本データ入力!L131,2)&amp;")")</f>
        <v/>
      </c>
      <c r="Z131" t="str">
        <f t="shared" si="6"/>
        <v/>
      </c>
    </row>
    <row r="132" spans="1:26" ht="14.25" x14ac:dyDescent="0.15">
      <c r="A132">
        <f>COUNTIF($D$2:D132,"1")</f>
        <v>0</v>
      </c>
      <c r="B132">
        <f>COUNTIF($D$2:D132,"2")</f>
        <v>0</v>
      </c>
      <c r="C132" t="str">
        <f t="shared" si="7"/>
        <v/>
      </c>
      <c r="D132" s="4" t="str">
        <f>IF(基本データ入力!J132="","",基本データ入力!J132)</f>
        <v/>
      </c>
      <c r="E132" s="4" t="str">
        <f>IF(基本データ入力!C132="","",基本データ入力!C132)</f>
        <v/>
      </c>
      <c r="F132" s="4" t="str">
        <f>IF(基本データ入力!D132="","",基本データ入力!$A$2)</f>
        <v/>
      </c>
      <c r="G132" s="4" t="str">
        <f>IF(基本データ入力!D132="","",TRIM(基本データ入力!D132)&amp;"  "&amp;TRIM(基本データ入力!E132))</f>
        <v/>
      </c>
      <c r="H132" s="4" t="str">
        <f>IF(基本データ入力!D132="","",TRIM(基本データ入力!$A$5))</f>
        <v/>
      </c>
      <c r="I132" s="4" t="str">
        <f>IF(基本データ入力!K132="","",基本データ入力!K132)</f>
        <v/>
      </c>
      <c r="J132" s="6" t="str">
        <f>IF(一覧表!E152="","",一覧表!E152)</f>
        <v/>
      </c>
      <c r="K132" s="5" t="str">
        <f>IF(一覧表!F152="","",一覧表!F152)</f>
        <v/>
      </c>
      <c r="L132" s="5" t="str">
        <f>IF(一覧表!G152="","",一覧表!G152)</f>
        <v/>
      </c>
      <c r="M132" s="7" t="str">
        <f>IF(一覧表!H152="","",一覧表!H152)</f>
        <v/>
      </c>
      <c r="N132" s="8" t="str">
        <f>IF(一覧表!I152="","",一覧表!I152)</f>
        <v/>
      </c>
      <c r="O132" s="9" t="str">
        <f>IF(一覧表!J152="","",一覧表!J152)</f>
        <v/>
      </c>
      <c r="P132" s="5" t="str">
        <f>IF(一覧表!K152="","",一覧表!K152)</f>
        <v/>
      </c>
      <c r="Q132" s="5" t="str">
        <f>IF(一覧表!L152="","",一覧表!L152)</f>
        <v/>
      </c>
      <c r="R132" s="5" t="str">
        <f>IF(一覧表!M152="","",一覧表!M152)</f>
        <v/>
      </c>
      <c r="S132" s="10" t="str">
        <f>IF(一覧表!N152="","",一覧表!N152)</f>
        <v/>
      </c>
      <c r="T132" s="4" t="str">
        <f>IF(基本データ入力!D132="","",TRIM(基本データ入力!F132)&amp;" "&amp;TRIM(基本データ入力!G132))</f>
        <v/>
      </c>
      <c r="U132" s="4" t="str">
        <f>IF(基本データ入力!E132="","",TRIM(基本データ入力!H132)&amp;" "&amp;TRIM(基本データ入力!I132)&amp;"("&amp;RIGHTB(基本データ入力!L132,2)&amp;")")</f>
        <v/>
      </c>
      <c r="Z132" t="str">
        <f t="shared" si="6"/>
        <v/>
      </c>
    </row>
    <row r="133" spans="1:26" ht="14.25" x14ac:dyDescent="0.15">
      <c r="A133">
        <f>COUNTIF($D$2:D133,"1")</f>
        <v>0</v>
      </c>
      <c r="B133">
        <f>COUNTIF($D$2:D133,"2")</f>
        <v>0</v>
      </c>
      <c r="C133" t="str">
        <f t="shared" si="7"/>
        <v/>
      </c>
      <c r="D133" s="4" t="str">
        <f>IF(基本データ入力!J133="","",基本データ入力!J133)</f>
        <v/>
      </c>
      <c r="E133" s="4" t="str">
        <f>IF(基本データ入力!C133="","",基本データ入力!C133)</f>
        <v/>
      </c>
      <c r="F133" s="4" t="str">
        <f>IF(基本データ入力!D133="","",基本データ入力!$A$2)</f>
        <v/>
      </c>
      <c r="G133" s="4" t="str">
        <f>IF(基本データ入力!D133="","",TRIM(基本データ入力!D133)&amp;"  "&amp;TRIM(基本データ入力!E133))</f>
        <v/>
      </c>
      <c r="H133" s="4" t="str">
        <f>IF(基本データ入力!D133="","",TRIM(基本データ入力!$A$5))</f>
        <v/>
      </c>
      <c r="I133" s="4" t="str">
        <f>IF(基本データ入力!K133="","",基本データ入力!K133)</f>
        <v/>
      </c>
      <c r="J133" s="6" t="str">
        <f>IF(一覧表!E153="","",一覧表!E153)</f>
        <v/>
      </c>
      <c r="K133" s="5" t="str">
        <f>IF(一覧表!F153="","",一覧表!F153)</f>
        <v/>
      </c>
      <c r="L133" s="5" t="str">
        <f>IF(一覧表!G153="","",一覧表!G153)</f>
        <v/>
      </c>
      <c r="M133" s="7" t="str">
        <f>IF(一覧表!H153="","",一覧表!H153)</f>
        <v/>
      </c>
      <c r="N133" s="8" t="str">
        <f>IF(一覧表!I153="","",一覧表!I153)</f>
        <v/>
      </c>
      <c r="O133" s="9" t="str">
        <f>IF(一覧表!J153="","",一覧表!J153)</f>
        <v/>
      </c>
      <c r="P133" s="5" t="str">
        <f>IF(一覧表!K153="","",一覧表!K153)</f>
        <v/>
      </c>
      <c r="Q133" s="5" t="str">
        <f>IF(一覧表!L153="","",一覧表!L153)</f>
        <v/>
      </c>
      <c r="R133" s="5" t="str">
        <f>IF(一覧表!M153="","",一覧表!M153)</f>
        <v/>
      </c>
      <c r="S133" s="10" t="str">
        <f>IF(一覧表!N153="","",一覧表!N153)</f>
        <v/>
      </c>
      <c r="T133" s="4" t="str">
        <f>IF(基本データ入力!D133="","",TRIM(基本データ入力!F133)&amp;" "&amp;TRIM(基本データ入力!G133))</f>
        <v/>
      </c>
      <c r="U133" s="4" t="str">
        <f>IF(基本データ入力!E133="","",TRIM(基本データ入力!H133)&amp;" "&amp;TRIM(基本データ入力!I133)&amp;"("&amp;RIGHTB(基本データ入力!L133,2)&amp;")")</f>
        <v/>
      </c>
      <c r="Z133" t="str">
        <f t="shared" si="6"/>
        <v/>
      </c>
    </row>
    <row r="134" spans="1:26" ht="14.25" x14ac:dyDescent="0.15">
      <c r="A134">
        <f>COUNTIF($D$2:D134,"1")</f>
        <v>0</v>
      </c>
      <c r="B134">
        <f>COUNTIF($D$2:D134,"2")</f>
        <v>0</v>
      </c>
      <c r="C134" t="str">
        <f t="shared" si="7"/>
        <v/>
      </c>
      <c r="D134" s="4" t="str">
        <f>IF(基本データ入力!J134="","",基本データ入力!J134)</f>
        <v/>
      </c>
      <c r="E134" s="4" t="str">
        <f>IF(基本データ入力!C134="","",基本データ入力!C134)</f>
        <v/>
      </c>
      <c r="F134" s="4" t="str">
        <f>IF(基本データ入力!D134="","",基本データ入力!$A$2)</f>
        <v/>
      </c>
      <c r="G134" s="4" t="str">
        <f>IF(基本データ入力!D134="","",TRIM(基本データ入力!D134)&amp;"  "&amp;TRIM(基本データ入力!E134))</f>
        <v/>
      </c>
      <c r="H134" s="4" t="str">
        <f>IF(基本データ入力!D134="","",TRIM(基本データ入力!$A$5))</f>
        <v/>
      </c>
      <c r="I134" s="4" t="str">
        <f>IF(基本データ入力!K134="","",基本データ入力!K134)</f>
        <v/>
      </c>
      <c r="J134" s="6" t="str">
        <f>IF(一覧表!E154="","",一覧表!E154)</f>
        <v/>
      </c>
      <c r="K134" s="5" t="str">
        <f>IF(一覧表!F154="","",一覧表!F154)</f>
        <v/>
      </c>
      <c r="L134" s="5" t="str">
        <f>IF(一覧表!G154="","",一覧表!G154)</f>
        <v/>
      </c>
      <c r="M134" s="7" t="str">
        <f>IF(一覧表!H154="","",一覧表!H154)</f>
        <v/>
      </c>
      <c r="N134" s="8" t="str">
        <f>IF(一覧表!I154="","",一覧表!I154)</f>
        <v/>
      </c>
      <c r="O134" s="9" t="str">
        <f>IF(一覧表!J154="","",一覧表!J154)</f>
        <v/>
      </c>
      <c r="P134" s="5" t="str">
        <f>IF(一覧表!K154="","",一覧表!K154)</f>
        <v/>
      </c>
      <c r="Q134" s="5" t="str">
        <f>IF(一覧表!L154="","",一覧表!L154)</f>
        <v/>
      </c>
      <c r="R134" s="5" t="str">
        <f>IF(一覧表!M154="","",一覧表!M154)</f>
        <v/>
      </c>
      <c r="S134" s="10" t="str">
        <f>IF(一覧表!N154="","",一覧表!N154)</f>
        <v/>
      </c>
      <c r="T134" s="4" t="str">
        <f>IF(基本データ入力!D134="","",TRIM(基本データ入力!F134)&amp;" "&amp;TRIM(基本データ入力!G134))</f>
        <v/>
      </c>
      <c r="U134" s="4" t="str">
        <f>IF(基本データ入力!E134="","",TRIM(基本データ入力!H134)&amp;" "&amp;TRIM(基本データ入力!I134)&amp;"("&amp;RIGHTB(基本データ入力!L134,2)&amp;")")</f>
        <v/>
      </c>
      <c r="Z134" t="str">
        <f t="shared" si="6"/>
        <v/>
      </c>
    </row>
    <row r="135" spans="1:26" ht="14.25" x14ac:dyDescent="0.15">
      <c r="A135">
        <f>COUNTIF($D$2:D135,"1")</f>
        <v>0</v>
      </c>
      <c r="B135">
        <f>COUNTIF($D$2:D135,"2")</f>
        <v>0</v>
      </c>
      <c r="C135" t="str">
        <f t="shared" si="7"/>
        <v/>
      </c>
      <c r="D135" s="4" t="str">
        <f>IF(基本データ入力!J135="","",基本データ入力!J135)</f>
        <v/>
      </c>
      <c r="E135" s="4" t="str">
        <f>IF(基本データ入力!C135="","",基本データ入力!C135)</f>
        <v/>
      </c>
      <c r="F135" s="4" t="str">
        <f>IF(基本データ入力!D135="","",基本データ入力!$A$2)</f>
        <v/>
      </c>
      <c r="G135" s="4" t="str">
        <f>IF(基本データ入力!D135="","",TRIM(基本データ入力!D135)&amp;"  "&amp;TRIM(基本データ入力!E135))</f>
        <v/>
      </c>
      <c r="H135" s="4" t="str">
        <f>IF(基本データ入力!D135="","",TRIM(基本データ入力!$A$5))</f>
        <v/>
      </c>
      <c r="I135" s="4" t="str">
        <f>IF(基本データ入力!K135="","",基本データ入力!K135)</f>
        <v/>
      </c>
      <c r="J135" s="6" t="str">
        <f>IF(一覧表!E155="","",一覧表!E155)</f>
        <v/>
      </c>
      <c r="K135" s="5" t="str">
        <f>IF(一覧表!F155="","",一覧表!F155)</f>
        <v/>
      </c>
      <c r="L135" s="5" t="str">
        <f>IF(一覧表!G155="","",一覧表!G155)</f>
        <v/>
      </c>
      <c r="M135" s="7" t="str">
        <f>IF(一覧表!H155="","",一覧表!H155)</f>
        <v/>
      </c>
      <c r="N135" s="8" t="str">
        <f>IF(一覧表!I155="","",一覧表!I155)</f>
        <v/>
      </c>
      <c r="O135" s="9" t="str">
        <f>IF(一覧表!J155="","",一覧表!J155)</f>
        <v/>
      </c>
      <c r="P135" s="5" t="str">
        <f>IF(一覧表!K155="","",一覧表!K155)</f>
        <v/>
      </c>
      <c r="Q135" s="5" t="str">
        <f>IF(一覧表!L155="","",一覧表!L155)</f>
        <v/>
      </c>
      <c r="R135" s="5" t="str">
        <f>IF(一覧表!M155="","",一覧表!M155)</f>
        <v/>
      </c>
      <c r="S135" s="10" t="str">
        <f>IF(一覧表!N155="","",一覧表!N155)</f>
        <v/>
      </c>
      <c r="T135" s="4" t="str">
        <f>IF(基本データ入力!D135="","",TRIM(基本データ入力!F135)&amp;" "&amp;TRIM(基本データ入力!G135))</f>
        <v/>
      </c>
      <c r="U135" s="4" t="str">
        <f>IF(基本データ入力!E135="","",TRIM(基本データ入力!H135)&amp;" "&amp;TRIM(基本データ入力!I135)&amp;"("&amp;RIGHTB(基本データ入力!L135,2)&amp;")")</f>
        <v/>
      </c>
      <c r="Z135" t="str">
        <f t="shared" si="6"/>
        <v/>
      </c>
    </row>
    <row r="136" spans="1:26" ht="14.25" x14ac:dyDescent="0.15">
      <c r="A136">
        <f>COUNTIF($D$2:D136,"1")</f>
        <v>0</v>
      </c>
      <c r="B136">
        <f>COUNTIF($D$2:D136,"2")</f>
        <v>0</v>
      </c>
      <c r="C136" t="str">
        <f t="shared" si="7"/>
        <v/>
      </c>
      <c r="D136" s="4" t="str">
        <f>IF(基本データ入力!J136="","",基本データ入力!J136)</f>
        <v/>
      </c>
      <c r="E136" s="4" t="str">
        <f>IF(基本データ入力!C136="","",基本データ入力!C136)</f>
        <v/>
      </c>
      <c r="F136" s="4" t="str">
        <f>IF(基本データ入力!D136="","",基本データ入力!$A$2)</f>
        <v/>
      </c>
      <c r="G136" s="4" t="str">
        <f>IF(基本データ入力!D136="","",TRIM(基本データ入力!D136)&amp;"  "&amp;TRIM(基本データ入力!E136))</f>
        <v/>
      </c>
      <c r="H136" s="4" t="str">
        <f>IF(基本データ入力!D136="","",TRIM(基本データ入力!$A$5))</f>
        <v/>
      </c>
      <c r="I136" s="4" t="str">
        <f>IF(基本データ入力!K136="","",基本データ入力!K136)</f>
        <v/>
      </c>
      <c r="J136" s="6" t="str">
        <f>IF(一覧表!E156="","",一覧表!E156)</f>
        <v/>
      </c>
      <c r="K136" s="5" t="str">
        <f>IF(一覧表!F156="","",一覧表!F156)</f>
        <v/>
      </c>
      <c r="L136" s="5" t="str">
        <f>IF(一覧表!G156="","",一覧表!G156)</f>
        <v/>
      </c>
      <c r="M136" s="7" t="str">
        <f>IF(一覧表!H156="","",一覧表!H156)</f>
        <v/>
      </c>
      <c r="N136" s="8" t="str">
        <f>IF(一覧表!I156="","",一覧表!I156)</f>
        <v/>
      </c>
      <c r="O136" s="9" t="str">
        <f>IF(一覧表!J156="","",一覧表!J156)</f>
        <v/>
      </c>
      <c r="P136" s="5" t="str">
        <f>IF(一覧表!K156="","",一覧表!K156)</f>
        <v/>
      </c>
      <c r="Q136" s="5" t="str">
        <f>IF(一覧表!L156="","",一覧表!L156)</f>
        <v/>
      </c>
      <c r="R136" s="5" t="str">
        <f>IF(一覧表!M156="","",一覧表!M156)</f>
        <v/>
      </c>
      <c r="S136" s="10" t="str">
        <f>IF(一覧表!N156="","",一覧表!N156)</f>
        <v/>
      </c>
      <c r="T136" s="4" t="str">
        <f>IF(基本データ入力!D136="","",TRIM(基本データ入力!F136)&amp;" "&amp;TRIM(基本データ入力!G136))</f>
        <v/>
      </c>
      <c r="U136" s="4" t="str">
        <f>IF(基本データ入力!E136="","",TRIM(基本データ入力!H136)&amp;" "&amp;TRIM(基本データ入力!I136)&amp;"("&amp;RIGHTB(基本データ入力!L136,2)&amp;")")</f>
        <v/>
      </c>
      <c r="Z136" t="str">
        <f t="shared" si="6"/>
        <v/>
      </c>
    </row>
    <row r="137" spans="1:26" ht="14.25" x14ac:dyDescent="0.15">
      <c r="A137">
        <f>COUNTIF($D$2:D137,"1")</f>
        <v>0</v>
      </c>
      <c r="B137">
        <f>COUNTIF($D$2:D137,"2")</f>
        <v>0</v>
      </c>
      <c r="C137" t="str">
        <f t="shared" si="7"/>
        <v/>
      </c>
      <c r="D137" s="4" t="str">
        <f>IF(基本データ入力!J137="","",基本データ入力!J137)</f>
        <v/>
      </c>
      <c r="E137" s="4" t="str">
        <f>IF(基本データ入力!C137="","",基本データ入力!C137)</f>
        <v/>
      </c>
      <c r="F137" s="4" t="str">
        <f>IF(基本データ入力!D137="","",基本データ入力!$A$2)</f>
        <v/>
      </c>
      <c r="G137" s="4" t="str">
        <f>IF(基本データ入力!D137="","",TRIM(基本データ入力!D137)&amp;"  "&amp;TRIM(基本データ入力!E137))</f>
        <v/>
      </c>
      <c r="H137" s="4" t="str">
        <f>IF(基本データ入力!D137="","",TRIM(基本データ入力!$A$5))</f>
        <v/>
      </c>
      <c r="I137" s="4" t="str">
        <f>IF(基本データ入力!K137="","",基本データ入力!K137)</f>
        <v/>
      </c>
      <c r="J137" s="6" t="str">
        <f>IF(一覧表!E157="","",一覧表!E157)</f>
        <v/>
      </c>
      <c r="K137" s="5" t="str">
        <f>IF(一覧表!F157="","",一覧表!F157)</f>
        <v/>
      </c>
      <c r="L137" s="5" t="str">
        <f>IF(一覧表!G157="","",一覧表!G157)</f>
        <v/>
      </c>
      <c r="M137" s="7" t="str">
        <f>IF(一覧表!H157="","",一覧表!H157)</f>
        <v/>
      </c>
      <c r="N137" s="8" t="str">
        <f>IF(一覧表!I157="","",一覧表!I157)</f>
        <v/>
      </c>
      <c r="O137" s="9" t="str">
        <f>IF(一覧表!J157="","",一覧表!J157)</f>
        <v/>
      </c>
      <c r="P137" s="5" t="str">
        <f>IF(一覧表!K157="","",一覧表!K157)</f>
        <v/>
      </c>
      <c r="Q137" s="5" t="str">
        <f>IF(一覧表!L157="","",一覧表!L157)</f>
        <v/>
      </c>
      <c r="R137" s="5" t="str">
        <f>IF(一覧表!M157="","",一覧表!M157)</f>
        <v/>
      </c>
      <c r="S137" s="10" t="str">
        <f>IF(一覧表!N157="","",一覧表!N157)</f>
        <v/>
      </c>
      <c r="T137" s="4" t="str">
        <f>IF(基本データ入力!D137="","",TRIM(基本データ入力!F137)&amp;" "&amp;TRIM(基本データ入力!G137))</f>
        <v/>
      </c>
      <c r="U137" s="4" t="str">
        <f>IF(基本データ入力!E137="","",TRIM(基本データ入力!H137)&amp;" "&amp;TRIM(基本データ入力!I137)&amp;"("&amp;RIGHTB(基本データ入力!L137,2)&amp;")")</f>
        <v/>
      </c>
      <c r="Z137" t="str">
        <f t="shared" si="6"/>
        <v/>
      </c>
    </row>
    <row r="138" spans="1:26" ht="14.25" x14ac:dyDescent="0.15">
      <c r="A138">
        <f>COUNTIF($D$2:D138,"1")</f>
        <v>0</v>
      </c>
      <c r="B138">
        <f>COUNTIF($D$2:D138,"2")</f>
        <v>0</v>
      </c>
      <c r="C138" t="str">
        <f t="shared" si="7"/>
        <v/>
      </c>
      <c r="D138" s="4" t="str">
        <f>IF(基本データ入力!J138="","",基本データ入力!J138)</f>
        <v/>
      </c>
      <c r="E138" s="4" t="str">
        <f>IF(基本データ入力!C138="","",基本データ入力!C138)</f>
        <v/>
      </c>
      <c r="F138" s="4" t="str">
        <f>IF(基本データ入力!D138="","",基本データ入力!$A$2)</f>
        <v/>
      </c>
      <c r="G138" s="4" t="str">
        <f>IF(基本データ入力!D138="","",TRIM(基本データ入力!D138)&amp;"  "&amp;TRIM(基本データ入力!E138))</f>
        <v/>
      </c>
      <c r="H138" s="4" t="str">
        <f>IF(基本データ入力!D138="","",TRIM(基本データ入力!$A$5))</f>
        <v/>
      </c>
      <c r="I138" s="4" t="str">
        <f>IF(基本データ入力!K138="","",基本データ入力!K138)</f>
        <v/>
      </c>
      <c r="J138" s="6" t="str">
        <f>IF(一覧表!E158="","",一覧表!E158)</f>
        <v/>
      </c>
      <c r="K138" s="5" t="str">
        <f>IF(一覧表!F158="","",一覧表!F158)</f>
        <v/>
      </c>
      <c r="L138" s="5" t="str">
        <f>IF(一覧表!G158="","",一覧表!G158)</f>
        <v/>
      </c>
      <c r="M138" s="7" t="str">
        <f>IF(一覧表!H158="","",一覧表!H158)</f>
        <v/>
      </c>
      <c r="N138" s="8" t="str">
        <f>IF(一覧表!I158="","",一覧表!I158)</f>
        <v/>
      </c>
      <c r="O138" s="9" t="str">
        <f>IF(一覧表!J158="","",一覧表!J158)</f>
        <v/>
      </c>
      <c r="P138" s="5" t="str">
        <f>IF(一覧表!K158="","",一覧表!K158)</f>
        <v/>
      </c>
      <c r="Q138" s="5" t="str">
        <f>IF(一覧表!L158="","",一覧表!L158)</f>
        <v/>
      </c>
      <c r="R138" s="5" t="str">
        <f>IF(一覧表!M158="","",一覧表!M158)</f>
        <v/>
      </c>
      <c r="S138" s="10" t="str">
        <f>IF(一覧表!N158="","",一覧表!N158)</f>
        <v/>
      </c>
      <c r="T138" s="4" t="str">
        <f>IF(基本データ入力!D138="","",TRIM(基本データ入力!F138)&amp;" "&amp;TRIM(基本データ入力!G138))</f>
        <v/>
      </c>
      <c r="U138" s="4" t="str">
        <f>IF(基本データ入力!E138="","",TRIM(基本データ入力!H138)&amp;" "&amp;TRIM(基本データ入力!I138)&amp;"("&amp;RIGHTB(基本データ入力!L138,2)&amp;")")</f>
        <v/>
      </c>
      <c r="Z138" t="str">
        <f t="shared" si="6"/>
        <v/>
      </c>
    </row>
    <row r="139" spans="1:26" ht="14.25" x14ac:dyDescent="0.15">
      <c r="A139">
        <f>COUNTIF($D$2:D139,"1")</f>
        <v>0</v>
      </c>
      <c r="B139">
        <f>COUNTIF($D$2:D139,"2")</f>
        <v>0</v>
      </c>
      <c r="C139" t="str">
        <f t="shared" si="7"/>
        <v/>
      </c>
      <c r="D139" s="4" t="str">
        <f>IF(基本データ入力!J139="","",基本データ入力!J139)</f>
        <v/>
      </c>
      <c r="E139" s="4" t="str">
        <f>IF(基本データ入力!C139="","",基本データ入力!C139)</f>
        <v/>
      </c>
      <c r="F139" s="4" t="str">
        <f>IF(基本データ入力!D139="","",基本データ入力!$A$2)</f>
        <v/>
      </c>
      <c r="G139" s="4" t="str">
        <f>IF(基本データ入力!D139="","",TRIM(基本データ入力!D139)&amp;"  "&amp;TRIM(基本データ入力!E139))</f>
        <v/>
      </c>
      <c r="H139" s="4" t="str">
        <f>IF(基本データ入力!D139="","",TRIM(基本データ入力!$A$5))</f>
        <v/>
      </c>
      <c r="I139" s="4" t="str">
        <f>IF(基本データ入力!K139="","",基本データ入力!K139)</f>
        <v/>
      </c>
      <c r="J139" s="6" t="str">
        <f>IF(一覧表!E159="","",一覧表!E159)</f>
        <v/>
      </c>
      <c r="K139" s="5" t="str">
        <f>IF(一覧表!F159="","",一覧表!F159)</f>
        <v/>
      </c>
      <c r="L139" s="5" t="str">
        <f>IF(一覧表!G159="","",一覧表!G159)</f>
        <v/>
      </c>
      <c r="M139" s="7" t="str">
        <f>IF(一覧表!H159="","",一覧表!H159)</f>
        <v/>
      </c>
      <c r="N139" s="8" t="str">
        <f>IF(一覧表!I159="","",一覧表!I159)</f>
        <v/>
      </c>
      <c r="O139" s="9" t="str">
        <f>IF(一覧表!J159="","",一覧表!J159)</f>
        <v/>
      </c>
      <c r="P139" s="5" t="str">
        <f>IF(一覧表!K159="","",一覧表!K159)</f>
        <v/>
      </c>
      <c r="Q139" s="5" t="str">
        <f>IF(一覧表!L159="","",一覧表!L159)</f>
        <v/>
      </c>
      <c r="R139" s="5" t="str">
        <f>IF(一覧表!M159="","",一覧表!M159)</f>
        <v/>
      </c>
      <c r="S139" s="10" t="str">
        <f>IF(一覧表!N159="","",一覧表!N159)</f>
        <v/>
      </c>
      <c r="T139" s="4" t="str">
        <f>IF(基本データ入力!D139="","",TRIM(基本データ入力!F139)&amp;" "&amp;TRIM(基本データ入力!G139))</f>
        <v/>
      </c>
      <c r="U139" s="4" t="str">
        <f>IF(基本データ入力!E139="","",TRIM(基本データ入力!H139)&amp;" "&amp;TRIM(基本データ入力!I139)&amp;"("&amp;RIGHTB(基本データ入力!L139,2)&amp;")")</f>
        <v/>
      </c>
      <c r="Z139" t="str">
        <f t="shared" si="6"/>
        <v/>
      </c>
    </row>
    <row r="140" spans="1:26" ht="14.25" x14ac:dyDescent="0.15">
      <c r="A140">
        <f>COUNTIF($D$2:D140,"1")</f>
        <v>0</v>
      </c>
      <c r="B140">
        <f>COUNTIF($D$2:D140,"2")</f>
        <v>0</v>
      </c>
      <c r="C140" t="str">
        <f t="shared" si="7"/>
        <v/>
      </c>
      <c r="D140" s="4" t="str">
        <f>IF(基本データ入力!J140="","",基本データ入力!J140)</f>
        <v/>
      </c>
      <c r="E140" s="4" t="str">
        <f>IF(基本データ入力!C140="","",基本データ入力!C140)</f>
        <v/>
      </c>
      <c r="F140" s="4" t="str">
        <f>IF(基本データ入力!D140="","",基本データ入力!$A$2)</f>
        <v/>
      </c>
      <c r="G140" s="4" t="str">
        <f>IF(基本データ入力!D140="","",TRIM(基本データ入力!D140)&amp;"  "&amp;TRIM(基本データ入力!E140))</f>
        <v/>
      </c>
      <c r="H140" s="4" t="str">
        <f>IF(基本データ入力!D140="","",TRIM(基本データ入力!$A$5))</f>
        <v/>
      </c>
      <c r="I140" s="4" t="str">
        <f>IF(基本データ入力!K140="","",基本データ入力!K140)</f>
        <v/>
      </c>
      <c r="J140" s="6" t="str">
        <f>IF(一覧表!E160="","",一覧表!E160)</f>
        <v/>
      </c>
      <c r="K140" s="5" t="str">
        <f>IF(一覧表!F160="","",一覧表!F160)</f>
        <v/>
      </c>
      <c r="L140" s="5" t="str">
        <f>IF(一覧表!G160="","",一覧表!G160)</f>
        <v/>
      </c>
      <c r="M140" s="7" t="str">
        <f>IF(一覧表!H160="","",一覧表!H160)</f>
        <v/>
      </c>
      <c r="N140" s="8" t="str">
        <f>IF(一覧表!I160="","",一覧表!I160)</f>
        <v/>
      </c>
      <c r="O140" s="9" t="str">
        <f>IF(一覧表!J160="","",一覧表!J160)</f>
        <v/>
      </c>
      <c r="P140" s="5" t="str">
        <f>IF(一覧表!K160="","",一覧表!K160)</f>
        <v/>
      </c>
      <c r="Q140" s="5" t="str">
        <f>IF(一覧表!L160="","",一覧表!L160)</f>
        <v/>
      </c>
      <c r="R140" s="5" t="str">
        <f>IF(一覧表!M160="","",一覧表!M160)</f>
        <v/>
      </c>
      <c r="S140" s="10" t="str">
        <f>IF(一覧表!N160="","",一覧表!N160)</f>
        <v/>
      </c>
      <c r="T140" s="4" t="str">
        <f>IF(基本データ入力!D140="","",TRIM(基本データ入力!F140)&amp;" "&amp;TRIM(基本データ入力!G140))</f>
        <v/>
      </c>
      <c r="U140" s="4" t="str">
        <f>IF(基本データ入力!E140="","",TRIM(基本データ入力!H140)&amp;" "&amp;TRIM(基本データ入力!I140)&amp;"("&amp;RIGHTB(基本データ入力!L140,2)&amp;")")</f>
        <v/>
      </c>
      <c r="Z140" t="str">
        <f t="shared" si="6"/>
        <v/>
      </c>
    </row>
    <row r="141" spans="1:26" ht="14.25" x14ac:dyDescent="0.15">
      <c r="A141">
        <f>COUNTIF($D$2:D141,"1")</f>
        <v>0</v>
      </c>
      <c r="B141">
        <f>COUNTIF($D$2:D141,"2")</f>
        <v>0</v>
      </c>
      <c r="C141" t="str">
        <f t="shared" si="7"/>
        <v/>
      </c>
      <c r="D141" s="4" t="str">
        <f>IF(基本データ入力!J141="","",基本データ入力!J141)</f>
        <v/>
      </c>
      <c r="E141" s="4" t="str">
        <f>IF(基本データ入力!C141="","",基本データ入力!C141)</f>
        <v/>
      </c>
      <c r="F141" s="4" t="str">
        <f>IF(基本データ入力!D141="","",基本データ入力!$A$2)</f>
        <v/>
      </c>
      <c r="G141" s="4" t="str">
        <f>IF(基本データ入力!D141="","",TRIM(基本データ入力!D141)&amp;"  "&amp;TRIM(基本データ入力!E141))</f>
        <v/>
      </c>
      <c r="H141" s="4" t="str">
        <f>IF(基本データ入力!D141="","",TRIM(基本データ入力!$A$5))</f>
        <v/>
      </c>
      <c r="I141" s="4" t="str">
        <f>IF(基本データ入力!K141="","",基本データ入力!K141)</f>
        <v/>
      </c>
      <c r="J141" s="6" t="str">
        <f>IF(一覧表!E161="","",一覧表!E161)</f>
        <v/>
      </c>
      <c r="K141" s="5" t="str">
        <f>IF(一覧表!F161="","",一覧表!F161)</f>
        <v/>
      </c>
      <c r="L141" s="5" t="str">
        <f>IF(一覧表!G161="","",一覧表!G161)</f>
        <v/>
      </c>
      <c r="M141" s="7" t="str">
        <f>IF(一覧表!H161="","",一覧表!H161)</f>
        <v/>
      </c>
      <c r="N141" s="8" t="str">
        <f>IF(一覧表!I161="","",一覧表!I161)</f>
        <v/>
      </c>
      <c r="O141" s="9" t="str">
        <f>IF(一覧表!J161="","",一覧表!J161)</f>
        <v/>
      </c>
      <c r="P141" s="5" t="str">
        <f>IF(一覧表!K161="","",一覧表!K161)</f>
        <v/>
      </c>
      <c r="Q141" s="5" t="str">
        <f>IF(一覧表!L161="","",一覧表!L161)</f>
        <v/>
      </c>
      <c r="R141" s="5" t="str">
        <f>IF(一覧表!M161="","",一覧表!M161)</f>
        <v/>
      </c>
      <c r="S141" s="10" t="str">
        <f>IF(一覧表!N161="","",一覧表!N161)</f>
        <v/>
      </c>
      <c r="T141" s="4" t="str">
        <f>IF(基本データ入力!D141="","",TRIM(基本データ入力!F141)&amp;" "&amp;TRIM(基本データ入力!G141))</f>
        <v/>
      </c>
      <c r="U141" s="4" t="str">
        <f>IF(基本データ入力!E141="","",TRIM(基本データ入力!H141)&amp;" "&amp;TRIM(基本データ入力!I141)&amp;"("&amp;RIGHTB(基本データ入力!L141,2)&amp;")")</f>
        <v/>
      </c>
      <c r="Z141" t="str">
        <f t="shared" si="6"/>
        <v/>
      </c>
    </row>
    <row r="142" spans="1:26" ht="14.25" x14ac:dyDescent="0.15">
      <c r="A142">
        <f>COUNTIF($D$2:D142,"1")</f>
        <v>0</v>
      </c>
      <c r="B142">
        <f>COUNTIF($D$2:D142,"2")</f>
        <v>0</v>
      </c>
      <c r="C142" t="str">
        <f t="shared" si="7"/>
        <v/>
      </c>
      <c r="D142" s="4" t="str">
        <f>IF(基本データ入力!J142="","",基本データ入力!J142)</f>
        <v/>
      </c>
      <c r="E142" s="4" t="str">
        <f>IF(基本データ入力!C142="","",基本データ入力!C142)</f>
        <v/>
      </c>
      <c r="F142" s="4" t="str">
        <f>IF(基本データ入力!D142="","",基本データ入力!$A$2)</f>
        <v/>
      </c>
      <c r="G142" s="4" t="str">
        <f>IF(基本データ入力!D142="","",TRIM(基本データ入力!D142)&amp;"  "&amp;TRIM(基本データ入力!E142))</f>
        <v/>
      </c>
      <c r="H142" s="4" t="str">
        <f>IF(基本データ入力!D142="","",TRIM(基本データ入力!$A$5))</f>
        <v/>
      </c>
      <c r="I142" s="4" t="str">
        <f>IF(基本データ入力!K142="","",基本データ入力!K142)</f>
        <v/>
      </c>
      <c r="J142" s="6" t="str">
        <f>IF(一覧表!E162="","",一覧表!E162)</f>
        <v/>
      </c>
      <c r="K142" s="5" t="str">
        <f>IF(一覧表!F162="","",一覧表!F162)</f>
        <v/>
      </c>
      <c r="L142" s="5" t="str">
        <f>IF(一覧表!G162="","",一覧表!G162)</f>
        <v/>
      </c>
      <c r="M142" s="7" t="str">
        <f>IF(一覧表!H162="","",一覧表!H162)</f>
        <v/>
      </c>
      <c r="N142" s="8" t="str">
        <f>IF(一覧表!I162="","",一覧表!I162)</f>
        <v/>
      </c>
      <c r="O142" s="9" t="str">
        <f>IF(一覧表!J162="","",一覧表!J162)</f>
        <v/>
      </c>
      <c r="P142" s="5" t="str">
        <f>IF(一覧表!K162="","",一覧表!K162)</f>
        <v/>
      </c>
      <c r="Q142" s="5" t="str">
        <f>IF(一覧表!L162="","",一覧表!L162)</f>
        <v/>
      </c>
      <c r="R142" s="5" t="str">
        <f>IF(一覧表!M162="","",一覧表!M162)</f>
        <v/>
      </c>
      <c r="S142" s="10" t="str">
        <f>IF(一覧表!N162="","",一覧表!N162)</f>
        <v/>
      </c>
      <c r="T142" s="4" t="str">
        <f>IF(基本データ入力!D142="","",TRIM(基本データ入力!F142)&amp;" "&amp;TRIM(基本データ入力!G142))</f>
        <v/>
      </c>
      <c r="U142" s="4" t="str">
        <f>IF(基本データ入力!E142="","",TRIM(基本データ入力!H142)&amp;" "&amp;TRIM(基本データ入力!I142)&amp;"("&amp;RIGHTB(基本データ入力!L142,2)&amp;")")</f>
        <v/>
      </c>
      <c r="Z142" t="str">
        <f t="shared" si="6"/>
        <v/>
      </c>
    </row>
    <row r="143" spans="1:26" ht="14.25" x14ac:dyDescent="0.15">
      <c r="A143">
        <f>COUNTIF($D$2:D143,"1")</f>
        <v>0</v>
      </c>
      <c r="B143">
        <f>COUNTIF($D$2:D143,"2")</f>
        <v>0</v>
      </c>
      <c r="C143" t="str">
        <f t="shared" si="7"/>
        <v/>
      </c>
      <c r="D143" s="4" t="str">
        <f>IF(基本データ入力!J143="","",基本データ入力!J143)</f>
        <v/>
      </c>
      <c r="E143" s="4" t="str">
        <f>IF(基本データ入力!C143="","",基本データ入力!C143)</f>
        <v/>
      </c>
      <c r="F143" s="4" t="str">
        <f>IF(基本データ入力!D143="","",基本データ入力!$A$2)</f>
        <v/>
      </c>
      <c r="G143" s="4" t="str">
        <f>IF(基本データ入力!D143="","",TRIM(基本データ入力!D143)&amp;"  "&amp;TRIM(基本データ入力!E143))</f>
        <v/>
      </c>
      <c r="H143" s="4" t="str">
        <f>IF(基本データ入力!D143="","",TRIM(基本データ入力!$A$5))</f>
        <v/>
      </c>
      <c r="I143" s="4" t="str">
        <f>IF(基本データ入力!K143="","",基本データ入力!K143)</f>
        <v/>
      </c>
      <c r="J143" s="6" t="str">
        <f>IF(一覧表!E163="","",一覧表!E163)</f>
        <v/>
      </c>
      <c r="K143" s="5" t="str">
        <f>IF(一覧表!F163="","",一覧表!F163)</f>
        <v/>
      </c>
      <c r="L143" s="5" t="str">
        <f>IF(一覧表!G163="","",一覧表!G163)</f>
        <v/>
      </c>
      <c r="M143" s="7" t="str">
        <f>IF(一覧表!H163="","",一覧表!H163)</f>
        <v/>
      </c>
      <c r="N143" s="8" t="str">
        <f>IF(一覧表!I163="","",一覧表!I163)</f>
        <v/>
      </c>
      <c r="O143" s="9" t="str">
        <f>IF(一覧表!J163="","",一覧表!J163)</f>
        <v/>
      </c>
      <c r="P143" s="5" t="str">
        <f>IF(一覧表!K163="","",一覧表!K163)</f>
        <v/>
      </c>
      <c r="Q143" s="5" t="str">
        <f>IF(一覧表!L163="","",一覧表!L163)</f>
        <v/>
      </c>
      <c r="R143" s="5" t="str">
        <f>IF(一覧表!M163="","",一覧表!M163)</f>
        <v/>
      </c>
      <c r="S143" s="10" t="str">
        <f>IF(一覧表!N163="","",一覧表!N163)</f>
        <v/>
      </c>
      <c r="T143" s="4" t="str">
        <f>IF(基本データ入力!D143="","",TRIM(基本データ入力!F143)&amp;" "&amp;TRIM(基本データ入力!G143))</f>
        <v/>
      </c>
      <c r="U143" s="4" t="str">
        <f>IF(基本データ入力!E143="","",TRIM(基本データ入力!H143)&amp;" "&amp;TRIM(基本データ入力!I143)&amp;"("&amp;RIGHTB(基本データ入力!L143,2)&amp;")")</f>
        <v/>
      </c>
      <c r="Z143" t="str">
        <f t="shared" si="6"/>
        <v/>
      </c>
    </row>
    <row r="144" spans="1:26" ht="14.25" x14ac:dyDescent="0.15">
      <c r="A144">
        <f>COUNTIF($D$2:D144,"1")</f>
        <v>0</v>
      </c>
      <c r="B144">
        <f>COUNTIF($D$2:D144,"2")</f>
        <v>0</v>
      </c>
      <c r="C144" t="str">
        <f t="shared" si="7"/>
        <v/>
      </c>
      <c r="D144" s="4" t="str">
        <f>IF(基本データ入力!J144="","",基本データ入力!J144)</f>
        <v/>
      </c>
      <c r="E144" s="4" t="str">
        <f>IF(基本データ入力!C144="","",基本データ入力!C144)</f>
        <v/>
      </c>
      <c r="F144" s="4" t="str">
        <f>IF(基本データ入力!D144="","",基本データ入力!$A$2)</f>
        <v/>
      </c>
      <c r="G144" s="4" t="str">
        <f>IF(基本データ入力!D144="","",TRIM(基本データ入力!D144)&amp;"  "&amp;TRIM(基本データ入力!E144))</f>
        <v/>
      </c>
      <c r="H144" s="4" t="str">
        <f>IF(基本データ入力!D144="","",TRIM(基本データ入力!$A$5))</f>
        <v/>
      </c>
      <c r="I144" s="4" t="str">
        <f>IF(基本データ入力!K144="","",基本データ入力!K144)</f>
        <v/>
      </c>
      <c r="J144" s="6" t="str">
        <f>IF(一覧表!E164="","",一覧表!E164)</f>
        <v/>
      </c>
      <c r="K144" s="5" t="str">
        <f>IF(一覧表!F164="","",一覧表!F164)</f>
        <v/>
      </c>
      <c r="L144" s="5" t="str">
        <f>IF(一覧表!G164="","",一覧表!G164)</f>
        <v/>
      </c>
      <c r="M144" s="7" t="str">
        <f>IF(一覧表!H164="","",一覧表!H164)</f>
        <v/>
      </c>
      <c r="N144" s="8" t="str">
        <f>IF(一覧表!I164="","",一覧表!I164)</f>
        <v/>
      </c>
      <c r="O144" s="9" t="str">
        <f>IF(一覧表!J164="","",一覧表!J164)</f>
        <v/>
      </c>
      <c r="P144" s="5" t="str">
        <f>IF(一覧表!K164="","",一覧表!K164)</f>
        <v/>
      </c>
      <c r="Q144" s="5" t="str">
        <f>IF(一覧表!L164="","",一覧表!L164)</f>
        <v/>
      </c>
      <c r="R144" s="5" t="str">
        <f>IF(一覧表!M164="","",一覧表!M164)</f>
        <v/>
      </c>
      <c r="S144" s="10" t="str">
        <f>IF(一覧表!N164="","",一覧表!N164)</f>
        <v/>
      </c>
      <c r="T144" s="4" t="str">
        <f>IF(基本データ入力!D144="","",TRIM(基本データ入力!F144)&amp;" "&amp;TRIM(基本データ入力!G144))</f>
        <v/>
      </c>
      <c r="U144" s="4" t="str">
        <f>IF(基本データ入力!E144="","",TRIM(基本データ入力!H144)&amp;" "&amp;TRIM(基本データ入力!I144)&amp;"("&amp;RIGHTB(基本データ入力!L144,2)&amp;")")</f>
        <v/>
      </c>
      <c r="Z144" t="str">
        <f t="shared" si="6"/>
        <v/>
      </c>
    </row>
    <row r="145" spans="1:26" ht="14.25" x14ac:dyDescent="0.15">
      <c r="A145">
        <f>COUNTIF($D$2:D145,"1")</f>
        <v>0</v>
      </c>
      <c r="B145">
        <f>COUNTIF($D$2:D145,"2")</f>
        <v>0</v>
      </c>
      <c r="C145" t="str">
        <f t="shared" si="7"/>
        <v/>
      </c>
      <c r="D145" s="4" t="str">
        <f>IF(基本データ入力!J145="","",基本データ入力!J145)</f>
        <v/>
      </c>
      <c r="E145" s="4" t="str">
        <f>IF(基本データ入力!C145="","",基本データ入力!C145)</f>
        <v/>
      </c>
      <c r="F145" s="4" t="str">
        <f>IF(基本データ入力!D145="","",基本データ入力!$A$2)</f>
        <v/>
      </c>
      <c r="G145" s="4" t="str">
        <f>IF(基本データ入力!D145="","",TRIM(基本データ入力!D145)&amp;"  "&amp;TRIM(基本データ入力!E145))</f>
        <v/>
      </c>
      <c r="H145" s="4" t="str">
        <f>IF(基本データ入力!D145="","",TRIM(基本データ入力!$A$5))</f>
        <v/>
      </c>
      <c r="I145" s="4" t="str">
        <f>IF(基本データ入力!K145="","",基本データ入力!K145)</f>
        <v/>
      </c>
      <c r="J145" s="6" t="str">
        <f>IF(一覧表!E165="","",一覧表!E165)</f>
        <v/>
      </c>
      <c r="K145" s="5" t="str">
        <f>IF(一覧表!F165="","",一覧表!F165)</f>
        <v/>
      </c>
      <c r="L145" s="5" t="str">
        <f>IF(一覧表!G165="","",一覧表!G165)</f>
        <v/>
      </c>
      <c r="M145" s="7" t="str">
        <f>IF(一覧表!H165="","",一覧表!H165)</f>
        <v/>
      </c>
      <c r="N145" s="8" t="str">
        <f>IF(一覧表!I165="","",一覧表!I165)</f>
        <v/>
      </c>
      <c r="O145" s="9" t="str">
        <f>IF(一覧表!J165="","",一覧表!J165)</f>
        <v/>
      </c>
      <c r="P145" s="5" t="str">
        <f>IF(一覧表!K165="","",一覧表!K165)</f>
        <v/>
      </c>
      <c r="Q145" s="5" t="str">
        <f>IF(一覧表!L165="","",一覧表!L165)</f>
        <v/>
      </c>
      <c r="R145" s="5" t="str">
        <f>IF(一覧表!M165="","",一覧表!M165)</f>
        <v/>
      </c>
      <c r="S145" s="10" t="str">
        <f>IF(一覧表!N165="","",一覧表!N165)</f>
        <v/>
      </c>
      <c r="T145" s="4" t="str">
        <f>IF(基本データ入力!D145="","",TRIM(基本データ入力!F145)&amp;" "&amp;TRIM(基本データ入力!G145))</f>
        <v/>
      </c>
      <c r="U145" s="4" t="str">
        <f>IF(基本データ入力!E145="","",TRIM(基本データ入力!H145)&amp;" "&amp;TRIM(基本データ入力!I145)&amp;"("&amp;RIGHTB(基本データ入力!L145,2)&amp;")")</f>
        <v/>
      </c>
      <c r="Z145" t="str">
        <f t="shared" si="6"/>
        <v/>
      </c>
    </row>
    <row r="146" spans="1:26" ht="14.25" x14ac:dyDescent="0.15">
      <c r="A146">
        <f>COUNTIF($D$2:D146,"1")</f>
        <v>0</v>
      </c>
      <c r="B146">
        <f>COUNTIF($D$2:D146,"2")</f>
        <v>0</v>
      </c>
      <c r="C146" t="str">
        <f t="shared" si="7"/>
        <v/>
      </c>
      <c r="D146" s="4" t="str">
        <f>IF(基本データ入力!J146="","",基本データ入力!J146)</f>
        <v/>
      </c>
      <c r="E146" s="4" t="str">
        <f>IF(基本データ入力!C146="","",基本データ入力!C146)</f>
        <v/>
      </c>
      <c r="F146" s="4" t="str">
        <f>IF(基本データ入力!D146="","",基本データ入力!$A$2)</f>
        <v/>
      </c>
      <c r="G146" s="4" t="str">
        <f>IF(基本データ入力!D146="","",TRIM(基本データ入力!D146)&amp;"  "&amp;TRIM(基本データ入力!E146))</f>
        <v/>
      </c>
      <c r="H146" s="4" t="str">
        <f>IF(基本データ入力!D146="","",TRIM(基本データ入力!$A$5))</f>
        <v/>
      </c>
      <c r="I146" s="4" t="str">
        <f>IF(基本データ入力!K146="","",基本データ入力!K146)</f>
        <v/>
      </c>
      <c r="J146" s="6" t="str">
        <f>IF(一覧表!E166="","",一覧表!E166)</f>
        <v/>
      </c>
      <c r="K146" s="5" t="str">
        <f>IF(一覧表!F166="","",一覧表!F166)</f>
        <v/>
      </c>
      <c r="L146" s="5" t="str">
        <f>IF(一覧表!G166="","",一覧表!G166)</f>
        <v/>
      </c>
      <c r="M146" s="7" t="str">
        <f>IF(一覧表!H166="","",一覧表!H166)</f>
        <v/>
      </c>
      <c r="N146" s="8" t="str">
        <f>IF(一覧表!I166="","",一覧表!I166)</f>
        <v/>
      </c>
      <c r="O146" s="9" t="str">
        <f>IF(一覧表!J166="","",一覧表!J166)</f>
        <v/>
      </c>
      <c r="P146" s="5" t="str">
        <f>IF(一覧表!K166="","",一覧表!K166)</f>
        <v/>
      </c>
      <c r="Q146" s="5" t="str">
        <f>IF(一覧表!L166="","",一覧表!L166)</f>
        <v/>
      </c>
      <c r="R146" s="5" t="str">
        <f>IF(一覧表!M166="","",一覧表!M166)</f>
        <v/>
      </c>
      <c r="S146" s="10" t="str">
        <f>IF(一覧表!N166="","",一覧表!N166)</f>
        <v/>
      </c>
      <c r="T146" s="4" t="str">
        <f>IF(基本データ入力!D146="","",TRIM(基本データ入力!F146)&amp;" "&amp;TRIM(基本データ入力!G146))</f>
        <v/>
      </c>
      <c r="U146" s="4" t="str">
        <f>IF(基本データ入力!E146="","",TRIM(基本データ入力!H146)&amp;" "&amp;TRIM(基本データ入力!I146)&amp;"("&amp;RIGHTB(基本データ入力!L146,2)&amp;")")</f>
        <v/>
      </c>
      <c r="Z146" t="str">
        <f t="shared" si="6"/>
        <v/>
      </c>
    </row>
    <row r="147" spans="1:26" ht="14.25" x14ac:dyDescent="0.15">
      <c r="A147">
        <f>COUNTIF($D$2:D147,"1")</f>
        <v>0</v>
      </c>
      <c r="B147">
        <f>COUNTIF($D$2:D147,"2")</f>
        <v>0</v>
      </c>
      <c r="C147" t="str">
        <f t="shared" si="7"/>
        <v/>
      </c>
      <c r="D147" s="4" t="str">
        <f>IF(基本データ入力!J147="","",基本データ入力!J147)</f>
        <v/>
      </c>
      <c r="E147" s="4" t="str">
        <f>IF(基本データ入力!C147="","",基本データ入力!C147)</f>
        <v/>
      </c>
      <c r="F147" s="4" t="str">
        <f>IF(基本データ入力!D147="","",基本データ入力!$A$2)</f>
        <v/>
      </c>
      <c r="G147" s="4" t="str">
        <f>IF(基本データ入力!D147="","",TRIM(基本データ入力!D147)&amp;"  "&amp;TRIM(基本データ入力!E147))</f>
        <v/>
      </c>
      <c r="H147" s="4" t="str">
        <f>IF(基本データ入力!D147="","",TRIM(基本データ入力!$A$5))</f>
        <v/>
      </c>
      <c r="I147" s="4" t="str">
        <f>IF(基本データ入力!K147="","",基本データ入力!K147)</f>
        <v/>
      </c>
      <c r="J147" s="6" t="str">
        <f>IF(一覧表!E167="","",一覧表!E167)</f>
        <v/>
      </c>
      <c r="K147" s="5" t="str">
        <f>IF(一覧表!F167="","",一覧表!F167)</f>
        <v/>
      </c>
      <c r="L147" s="5" t="str">
        <f>IF(一覧表!G167="","",一覧表!G167)</f>
        <v/>
      </c>
      <c r="M147" s="7" t="str">
        <f>IF(一覧表!H167="","",一覧表!H167)</f>
        <v/>
      </c>
      <c r="N147" s="8" t="str">
        <f>IF(一覧表!I167="","",一覧表!I167)</f>
        <v/>
      </c>
      <c r="O147" s="9" t="str">
        <f>IF(一覧表!J167="","",一覧表!J167)</f>
        <v/>
      </c>
      <c r="P147" s="5" t="str">
        <f>IF(一覧表!K167="","",一覧表!K167)</f>
        <v/>
      </c>
      <c r="Q147" s="5" t="str">
        <f>IF(一覧表!L167="","",一覧表!L167)</f>
        <v/>
      </c>
      <c r="R147" s="5" t="str">
        <f>IF(一覧表!M167="","",一覧表!M167)</f>
        <v/>
      </c>
      <c r="S147" s="10" t="str">
        <f>IF(一覧表!N167="","",一覧表!N167)</f>
        <v/>
      </c>
      <c r="T147" s="4" t="str">
        <f>IF(基本データ入力!D147="","",TRIM(基本データ入力!F147)&amp;" "&amp;TRIM(基本データ入力!G147))</f>
        <v/>
      </c>
      <c r="U147" s="4" t="str">
        <f>IF(基本データ入力!E147="","",TRIM(基本データ入力!H147)&amp;" "&amp;TRIM(基本データ入力!I147)&amp;"("&amp;RIGHTB(基本データ入力!L147,2)&amp;")")</f>
        <v/>
      </c>
      <c r="Z147" t="str">
        <f t="shared" si="6"/>
        <v/>
      </c>
    </row>
    <row r="148" spans="1:26" ht="14.25" x14ac:dyDescent="0.15">
      <c r="A148">
        <f>COUNTIF($D$2:D148,"1")</f>
        <v>0</v>
      </c>
      <c r="B148">
        <f>COUNTIF($D$2:D148,"2")</f>
        <v>0</v>
      </c>
      <c r="C148" t="str">
        <f t="shared" si="7"/>
        <v/>
      </c>
      <c r="D148" s="4" t="str">
        <f>IF(基本データ入力!J148="","",基本データ入力!J148)</f>
        <v/>
      </c>
      <c r="E148" s="4" t="str">
        <f>IF(基本データ入力!C148="","",基本データ入力!C148)</f>
        <v/>
      </c>
      <c r="F148" s="4" t="str">
        <f>IF(基本データ入力!D148="","",基本データ入力!$A$2)</f>
        <v/>
      </c>
      <c r="G148" s="4" t="str">
        <f>IF(基本データ入力!D148="","",TRIM(基本データ入力!D148)&amp;"  "&amp;TRIM(基本データ入力!E148))</f>
        <v/>
      </c>
      <c r="H148" s="4" t="str">
        <f>IF(基本データ入力!D148="","",TRIM(基本データ入力!$A$5))</f>
        <v/>
      </c>
      <c r="I148" s="4" t="str">
        <f>IF(基本データ入力!K148="","",基本データ入力!K148)</f>
        <v/>
      </c>
      <c r="J148" s="6" t="str">
        <f>IF(一覧表!E168="","",一覧表!E168)</f>
        <v/>
      </c>
      <c r="K148" s="5" t="str">
        <f>IF(一覧表!F168="","",一覧表!F168)</f>
        <v/>
      </c>
      <c r="L148" s="5" t="str">
        <f>IF(一覧表!G168="","",一覧表!G168)</f>
        <v/>
      </c>
      <c r="M148" s="7" t="str">
        <f>IF(一覧表!H168="","",一覧表!H168)</f>
        <v/>
      </c>
      <c r="N148" s="8" t="str">
        <f>IF(一覧表!I168="","",一覧表!I168)</f>
        <v/>
      </c>
      <c r="O148" s="9" t="str">
        <f>IF(一覧表!J168="","",一覧表!J168)</f>
        <v/>
      </c>
      <c r="P148" s="5" t="str">
        <f>IF(一覧表!K168="","",一覧表!K168)</f>
        <v/>
      </c>
      <c r="Q148" s="5" t="str">
        <f>IF(一覧表!L168="","",一覧表!L168)</f>
        <v/>
      </c>
      <c r="R148" s="5" t="str">
        <f>IF(一覧表!M168="","",一覧表!M168)</f>
        <v/>
      </c>
      <c r="S148" s="10" t="str">
        <f>IF(一覧表!N168="","",一覧表!N168)</f>
        <v/>
      </c>
      <c r="T148" s="4" t="str">
        <f>IF(基本データ入力!D148="","",TRIM(基本データ入力!F148)&amp;" "&amp;TRIM(基本データ入力!G148))</f>
        <v/>
      </c>
      <c r="U148" s="4" t="str">
        <f>IF(基本データ入力!E148="","",TRIM(基本データ入力!H148)&amp;" "&amp;TRIM(基本データ入力!I148)&amp;"("&amp;RIGHTB(基本データ入力!L148,2)&amp;")")</f>
        <v/>
      </c>
      <c r="Z148" t="str">
        <f t="shared" si="6"/>
        <v/>
      </c>
    </row>
    <row r="149" spans="1:26" ht="14.25" x14ac:dyDescent="0.15">
      <c r="A149">
        <f>COUNTIF($D$2:D149,"1")</f>
        <v>0</v>
      </c>
      <c r="B149">
        <f>COUNTIF($D$2:D149,"2")</f>
        <v>0</v>
      </c>
      <c r="C149" t="str">
        <f t="shared" si="7"/>
        <v/>
      </c>
      <c r="D149" s="4" t="str">
        <f>IF(基本データ入力!J149="","",基本データ入力!J149)</f>
        <v/>
      </c>
      <c r="E149" s="4" t="str">
        <f>IF(基本データ入力!C149="","",基本データ入力!C149)</f>
        <v/>
      </c>
      <c r="F149" s="4" t="str">
        <f>IF(基本データ入力!D149="","",基本データ入力!$A$2)</f>
        <v/>
      </c>
      <c r="G149" s="4" t="str">
        <f>IF(基本データ入力!D149="","",TRIM(基本データ入力!D149)&amp;"  "&amp;TRIM(基本データ入力!E149))</f>
        <v/>
      </c>
      <c r="H149" s="4" t="str">
        <f>IF(基本データ入力!D149="","",TRIM(基本データ入力!$A$5))</f>
        <v/>
      </c>
      <c r="I149" s="4" t="str">
        <f>IF(基本データ入力!K149="","",基本データ入力!K149)</f>
        <v/>
      </c>
      <c r="J149" s="6" t="str">
        <f>IF(一覧表!E169="","",一覧表!E169)</f>
        <v/>
      </c>
      <c r="K149" s="5" t="str">
        <f>IF(一覧表!F169="","",一覧表!F169)</f>
        <v/>
      </c>
      <c r="L149" s="5" t="str">
        <f>IF(一覧表!G169="","",一覧表!G169)</f>
        <v/>
      </c>
      <c r="M149" s="7" t="str">
        <f>IF(一覧表!H169="","",一覧表!H169)</f>
        <v/>
      </c>
      <c r="N149" s="8" t="str">
        <f>IF(一覧表!I169="","",一覧表!I169)</f>
        <v/>
      </c>
      <c r="O149" s="9" t="str">
        <f>IF(一覧表!J169="","",一覧表!J169)</f>
        <v/>
      </c>
      <c r="P149" s="5" t="str">
        <f>IF(一覧表!K169="","",一覧表!K169)</f>
        <v/>
      </c>
      <c r="Q149" s="5" t="str">
        <f>IF(一覧表!L169="","",一覧表!L169)</f>
        <v/>
      </c>
      <c r="R149" s="5" t="str">
        <f>IF(一覧表!M169="","",一覧表!M169)</f>
        <v/>
      </c>
      <c r="S149" s="10" t="str">
        <f>IF(一覧表!N169="","",一覧表!N169)</f>
        <v/>
      </c>
      <c r="T149" s="4" t="str">
        <f>IF(基本データ入力!D149="","",TRIM(基本データ入力!F149)&amp;" "&amp;TRIM(基本データ入力!G149))</f>
        <v/>
      </c>
      <c r="U149" s="4" t="str">
        <f>IF(基本データ入力!E149="","",TRIM(基本データ入力!H149)&amp;" "&amp;TRIM(基本データ入力!I149)&amp;"("&amp;RIGHTB(基本データ入力!L149,2)&amp;")")</f>
        <v/>
      </c>
      <c r="Z149" t="str">
        <f t="shared" si="6"/>
        <v/>
      </c>
    </row>
    <row r="150" spans="1:26" ht="14.25" x14ac:dyDescent="0.15">
      <c r="A150">
        <f>COUNTIF($D$2:D150,"1")</f>
        <v>0</v>
      </c>
      <c r="B150">
        <f>COUNTIF($D$2:D150,"2")</f>
        <v>0</v>
      </c>
      <c r="C150" t="str">
        <f t="shared" si="7"/>
        <v/>
      </c>
      <c r="D150" s="4" t="str">
        <f>IF(基本データ入力!J150="","",基本データ入力!J150)</f>
        <v/>
      </c>
      <c r="E150" s="4" t="str">
        <f>IF(基本データ入力!C150="","",基本データ入力!C150)</f>
        <v/>
      </c>
      <c r="F150" s="4" t="str">
        <f>IF(基本データ入力!D150="","",基本データ入力!$A$2)</f>
        <v/>
      </c>
      <c r="G150" s="4" t="str">
        <f>IF(基本データ入力!D150="","",TRIM(基本データ入力!D150)&amp;"  "&amp;TRIM(基本データ入力!E150))</f>
        <v/>
      </c>
      <c r="H150" s="4" t="str">
        <f>IF(基本データ入力!D150="","",TRIM(基本データ入力!$A$5))</f>
        <v/>
      </c>
      <c r="I150" s="4" t="str">
        <f>IF(基本データ入力!K150="","",基本データ入力!K150)</f>
        <v/>
      </c>
      <c r="J150" s="6" t="str">
        <f>IF(一覧表!E170="","",一覧表!E170)</f>
        <v/>
      </c>
      <c r="K150" s="5" t="str">
        <f>IF(一覧表!F170="","",一覧表!F170)</f>
        <v/>
      </c>
      <c r="L150" s="5" t="str">
        <f>IF(一覧表!G170="","",一覧表!G170)</f>
        <v/>
      </c>
      <c r="M150" s="7" t="str">
        <f>IF(一覧表!H170="","",一覧表!H170)</f>
        <v/>
      </c>
      <c r="N150" s="8" t="str">
        <f>IF(一覧表!I170="","",一覧表!I170)</f>
        <v/>
      </c>
      <c r="O150" s="9" t="str">
        <f>IF(一覧表!J170="","",一覧表!J170)</f>
        <v/>
      </c>
      <c r="P150" s="5" t="str">
        <f>IF(一覧表!K170="","",一覧表!K170)</f>
        <v/>
      </c>
      <c r="Q150" s="5" t="str">
        <f>IF(一覧表!L170="","",一覧表!L170)</f>
        <v/>
      </c>
      <c r="R150" s="5" t="str">
        <f>IF(一覧表!M170="","",一覧表!M170)</f>
        <v/>
      </c>
      <c r="S150" s="10" t="str">
        <f>IF(一覧表!N170="","",一覧表!N170)</f>
        <v/>
      </c>
      <c r="T150" s="4" t="str">
        <f>IF(基本データ入力!D150="","",TRIM(基本データ入力!F150)&amp;" "&amp;TRIM(基本データ入力!G150))</f>
        <v/>
      </c>
      <c r="U150" s="4" t="str">
        <f>IF(基本データ入力!E150="","",TRIM(基本データ入力!H150)&amp;" "&amp;TRIM(基本データ入力!I150)&amp;"("&amp;RIGHTB(基本データ入力!L150,2)&amp;")")</f>
        <v/>
      </c>
      <c r="Z150" t="str">
        <f t="shared" si="6"/>
        <v/>
      </c>
    </row>
    <row r="151" spans="1:26" ht="14.25" x14ac:dyDescent="0.15">
      <c r="A151">
        <f>COUNTIF($D$2:D151,"1")</f>
        <v>0</v>
      </c>
      <c r="B151">
        <f>COUNTIF($D$2:D151,"2")</f>
        <v>0</v>
      </c>
      <c r="C151" t="str">
        <f>IF(D151="","",IF(D151=1,A151,B151))</f>
        <v/>
      </c>
      <c r="D151" s="4" t="str">
        <f>IF(基本データ入力!J151="","",基本データ入力!J151)</f>
        <v/>
      </c>
      <c r="E151" s="4" t="str">
        <f>IF(基本データ入力!C151="","",基本データ入力!C151)</f>
        <v/>
      </c>
      <c r="F151" s="4" t="str">
        <f>IF(基本データ入力!D151="","",基本データ入力!$A$2)</f>
        <v/>
      </c>
      <c r="G151" s="4" t="str">
        <f>IF(基本データ入力!D151="","",TRIM(基本データ入力!D151)&amp;"  "&amp;TRIM(基本データ入力!E151))</f>
        <v/>
      </c>
      <c r="H151" s="4" t="str">
        <f>IF(基本データ入力!D151="","",TRIM(基本データ入力!$A$5))</f>
        <v/>
      </c>
      <c r="I151" s="4" t="str">
        <f>IF(基本データ入力!K151="","",基本データ入力!K151)</f>
        <v/>
      </c>
      <c r="J151" s="6" t="str">
        <f>IF(一覧表!E171="","",一覧表!E171)</f>
        <v/>
      </c>
      <c r="K151" s="5" t="str">
        <f>IF(一覧表!F171="","",一覧表!F171)</f>
        <v/>
      </c>
      <c r="L151" s="5" t="str">
        <f>IF(一覧表!G171="","",一覧表!G171)</f>
        <v/>
      </c>
      <c r="M151" s="7" t="str">
        <f>IF(一覧表!H171="","",一覧表!H171)</f>
        <v/>
      </c>
      <c r="N151" s="8" t="str">
        <f>IF(一覧表!I171="","",一覧表!I171)</f>
        <v/>
      </c>
      <c r="O151" s="9" t="str">
        <f>IF(一覧表!J171="","",一覧表!J171)</f>
        <v/>
      </c>
      <c r="P151" s="5" t="str">
        <f>IF(一覧表!K171="","",一覧表!K171)</f>
        <v/>
      </c>
      <c r="Q151" s="5" t="str">
        <f>IF(一覧表!L171="","",一覧表!L171)</f>
        <v/>
      </c>
      <c r="R151" s="5" t="str">
        <f>IF(一覧表!M171="","",一覧表!M171)</f>
        <v/>
      </c>
      <c r="S151" s="10" t="str">
        <f>IF(一覧表!N171="","",一覧表!N171)</f>
        <v/>
      </c>
      <c r="T151" s="4" t="str">
        <f>IF(基本データ入力!D151="","",TRIM(基本データ入力!F151)&amp;" "&amp;TRIM(基本データ入力!G151))</f>
        <v/>
      </c>
      <c r="U151" s="4" t="str">
        <f>IF(基本データ入力!E151="","",TRIM(基本データ入力!H151)&amp;" "&amp;TRIM(基本データ入力!I151)&amp;"("&amp;RIGHTB(基本データ入力!L151,2)&amp;")")</f>
        <v/>
      </c>
      <c r="Z151" t="str">
        <f>IF(N151="","",N151+D151*10000)</f>
        <v/>
      </c>
    </row>
    <row r="152" spans="1:26" ht="14.25" x14ac:dyDescent="0.15">
      <c r="A152">
        <f>COUNTIF($D$2:D152,"1")</f>
        <v>0</v>
      </c>
      <c r="B152">
        <f>COUNTIF($D$2:D152,"2")</f>
        <v>0</v>
      </c>
      <c r="C152" t="str">
        <f>IF(D152="","",IF(D152=1,A152,B152))</f>
        <v/>
      </c>
      <c r="D152" s="4" t="str">
        <f>IF(基本データ入力!J152="","",基本データ入力!J152)</f>
        <v/>
      </c>
      <c r="E152" s="4" t="str">
        <f>IF(基本データ入力!C152="","",基本データ入力!C152)</f>
        <v/>
      </c>
      <c r="F152" s="4" t="str">
        <f>IF(基本データ入力!D152="","",基本データ入力!$A$2)</f>
        <v/>
      </c>
      <c r="G152" s="4" t="str">
        <f>IF(基本データ入力!D152="","",TRIM(基本データ入力!D152)&amp;"  "&amp;TRIM(基本データ入力!E152))</f>
        <v/>
      </c>
      <c r="H152" s="4" t="str">
        <f>IF(基本データ入力!D152="","",TRIM(基本データ入力!$A$5))</f>
        <v/>
      </c>
      <c r="I152" s="4" t="str">
        <f>IF(基本データ入力!K152="","",基本データ入力!K152)</f>
        <v/>
      </c>
      <c r="J152" s="6" t="str">
        <f>IF(一覧表!E172="","",一覧表!E172)</f>
        <v/>
      </c>
      <c r="K152" s="5" t="str">
        <f>IF(一覧表!F172="","",一覧表!F172)</f>
        <v/>
      </c>
      <c r="L152" s="5" t="str">
        <f>IF(一覧表!G172="","",一覧表!G172)</f>
        <v/>
      </c>
      <c r="M152" s="7" t="str">
        <f>IF(一覧表!H172="","",一覧表!H172)</f>
        <v/>
      </c>
      <c r="N152" s="8" t="str">
        <f>IF(一覧表!I172="","",一覧表!I172)</f>
        <v/>
      </c>
      <c r="O152" s="9" t="str">
        <f>IF(一覧表!J172="","",一覧表!J172)</f>
        <v/>
      </c>
      <c r="P152" s="5" t="str">
        <f>IF(一覧表!K172="","",一覧表!K172)</f>
        <v/>
      </c>
      <c r="Q152" s="5" t="str">
        <f>IF(一覧表!L172="","",一覧表!L172)</f>
        <v/>
      </c>
      <c r="R152" s="5" t="str">
        <f>IF(一覧表!M172="","",一覧表!M172)</f>
        <v/>
      </c>
      <c r="S152" s="10" t="str">
        <f>IF(一覧表!N172="","",一覧表!N172)</f>
        <v/>
      </c>
      <c r="T152" s="4" t="str">
        <f>IF(基本データ入力!D152="","",TRIM(基本データ入力!F152)&amp;" "&amp;TRIM(基本データ入力!G152))</f>
        <v/>
      </c>
      <c r="U152" s="4" t="str">
        <f>IF(基本データ入力!E152="","",TRIM(基本データ入力!H152)&amp;" "&amp;TRIM(基本データ入力!I152)&amp;"("&amp;RIGHTB(基本データ入力!L152,2)&amp;")")</f>
        <v/>
      </c>
      <c r="Z152" t="str">
        <f>IF(N152="","",N152+D152*10000)</f>
        <v/>
      </c>
    </row>
  </sheetData>
  <protectedRanges>
    <protectedRange sqref="D2:U152" name="範囲1_1"/>
  </protectedRanges>
  <mergeCells count="2">
    <mergeCell ref="AA3:AA8"/>
    <mergeCell ref="AA9:AA14"/>
  </mergeCells>
  <phoneticPr fontId="9"/>
  <conditionalFormatting sqref="AC3:AG14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基本データ入力</vt:lpstr>
      <vt:lpstr>一覧表</vt:lpstr>
      <vt:lpstr>処理用（さわらないようにお願いします）</vt:lpstr>
      <vt:lpstr>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yujiro kawamura</dc:creator>
  <cp:lastModifiedBy>豊中市教育委員会</cp:lastModifiedBy>
  <cp:lastPrinted>2020-07-07T00:40:53Z</cp:lastPrinted>
  <dcterms:created xsi:type="dcterms:W3CDTF">2015-02-13T15:07:39Z</dcterms:created>
  <dcterms:modified xsi:type="dcterms:W3CDTF">2024-09-30T05:12:17Z</dcterms:modified>
</cp:coreProperties>
</file>